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defaultThemeVersion="124226"/>
  <mc:AlternateContent xmlns:mc="http://schemas.openxmlformats.org/markup-compatibility/2006">
    <mc:Choice Requires="x15">
      <x15ac:absPath xmlns:x15ac="http://schemas.microsoft.com/office/spreadsheetml/2010/11/ac" url="https://d.docs.live.net/7ef0cd55dd422194/Documents/CHRIS/FOOTBALL/TOTTY  B-SALMONS  D^0D MONT SHIELD/"/>
    </mc:Choice>
  </mc:AlternateContent>
  <xr:revisionPtr revIDLastSave="1123" documentId="13_ncr:1_{338E8E58-ED83-43FF-8898-73BAFE022136}" xr6:coauthVersionLast="46" xr6:coauthVersionMax="46" xr10:uidLastSave="{F4E281DF-439C-4767-B998-6E5D610E3395}"/>
  <bookViews>
    <workbookView xWindow="-120" yWindow="-120" windowWidth="29040" windowHeight="15840" firstSheet="1" activeTab="1" xr2:uid="{00000000-000D-0000-FFFF-FFFF00000000}"/>
  </bookViews>
  <sheets>
    <sheet name="TOTTY" sheetId="1" r:id="rId1"/>
    <sheet name="MONTAGU" sheetId="5" r:id="rId2"/>
    <sheet name="Panini" sheetId="2" r:id="rId3"/>
    <sheet name="Sheet3" sheetId="3" r:id="rId4"/>
    <sheet name="Sheet4" sheetId="4" r:id="rId5"/>
    <sheet name="Sheet6" sheetId="6" r:id="rId6"/>
    <sheet name="Squads" sheetId="7"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1" l="1"/>
  <c r="P6" i="1"/>
  <c r="P5" i="1"/>
  <c r="P4" i="1"/>
  <c r="P10" i="1"/>
  <c r="P9" i="1"/>
  <c r="P7" i="1"/>
  <c r="P11" i="1"/>
  <c r="P14" i="1"/>
  <c r="P12" i="1"/>
  <c r="P8" i="1"/>
  <c r="P34" i="1"/>
  <c r="P15" i="1"/>
  <c r="P16" i="1"/>
  <c r="P31" i="1"/>
  <c r="P13" i="1"/>
  <c r="P18" i="1"/>
  <c r="P20" i="1"/>
  <c r="P35" i="1"/>
  <c r="P19" i="1"/>
  <c r="P17" i="1"/>
  <c r="P21" i="1"/>
  <c r="P37" i="1"/>
  <c r="P22" i="1"/>
  <c r="P27" i="1"/>
  <c r="P28" i="1"/>
  <c r="P24" i="1"/>
  <c r="P23" i="1"/>
  <c r="P26" i="1"/>
  <c r="P25" i="1"/>
  <c r="P29" i="1"/>
  <c r="P32" i="1"/>
  <c r="P33" i="1"/>
  <c r="P36" i="1"/>
  <c r="P30" i="1"/>
  <c r="P3" i="1"/>
  <c r="O2" i="1"/>
  <c r="O6" i="1"/>
  <c r="O5" i="1"/>
  <c r="O4" i="1"/>
  <c r="O10" i="1"/>
  <c r="O9" i="1"/>
  <c r="O7" i="1"/>
  <c r="O11" i="1"/>
  <c r="O14" i="1"/>
  <c r="O12" i="1"/>
  <c r="O8" i="1"/>
  <c r="O34" i="1"/>
  <c r="O15" i="1"/>
  <c r="O16" i="1"/>
  <c r="O31" i="1"/>
  <c r="O13" i="1"/>
  <c r="O18" i="1"/>
  <c r="O20" i="1"/>
  <c r="O35" i="1"/>
  <c r="O19" i="1"/>
  <c r="O17" i="1"/>
  <c r="O21" i="1"/>
  <c r="O37" i="1"/>
  <c r="O22" i="1"/>
  <c r="O27" i="1"/>
  <c r="O28" i="1"/>
  <c r="O24" i="1"/>
  <c r="O23" i="1"/>
  <c r="O26" i="1"/>
  <c r="O25" i="1"/>
  <c r="O29" i="1"/>
  <c r="O32" i="1"/>
  <c r="O33" i="1"/>
  <c r="O36" i="1"/>
  <c r="O30" i="1"/>
  <c r="O3" i="1"/>
  <c r="N2" i="1"/>
  <c r="N6" i="1"/>
  <c r="N5" i="1"/>
  <c r="N4" i="1"/>
  <c r="N10" i="1"/>
  <c r="N9" i="1"/>
  <c r="N7" i="1"/>
  <c r="N11" i="1"/>
  <c r="N14" i="1"/>
  <c r="N12" i="1"/>
  <c r="N8" i="1"/>
  <c r="N34" i="1"/>
  <c r="N15" i="1"/>
  <c r="N16" i="1"/>
  <c r="N31" i="1"/>
  <c r="N13" i="1"/>
  <c r="N18" i="1"/>
  <c r="N20" i="1"/>
  <c r="N35" i="1"/>
  <c r="N19" i="1"/>
  <c r="N17" i="1"/>
  <c r="N21" i="1"/>
  <c r="N37" i="1"/>
  <c r="N22" i="1"/>
  <c r="N27" i="1"/>
  <c r="N28" i="1"/>
  <c r="N24" i="1"/>
  <c r="N23" i="1"/>
  <c r="N26" i="1"/>
  <c r="N25" i="1"/>
  <c r="N29" i="1"/>
  <c r="N32" i="1"/>
  <c r="N33" i="1"/>
  <c r="N36" i="1"/>
  <c r="N30" i="1"/>
  <c r="N3" i="1"/>
  <c r="Q30" i="1" l="1"/>
  <c r="R30" i="1"/>
  <c r="L30" i="1" s="1"/>
  <c r="S30" i="1"/>
  <c r="T30" i="1" l="1"/>
  <c r="U30" i="1"/>
  <c r="W30" i="1"/>
  <c r="V30" i="1"/>
  <c r="Q36" i="1"/>
  <c r="R36" i="1"/>
  <c r="L36" i="1" s="1"/>
  <c r="S36" i="1"/>
  <c r="T36" i="1" l="1"/>
  <c r="W36" i="1"/>
  <c r="X30" i="1"/>
  <c r="V36" i="1"/>
  <c r="U36" i="1"/>
  <c r="X36" i="1" l="1"/>
  <c r="Q3" i="1"/>
  <c r="P40" i="1"/>
  <c r="P41" i="1"/>
  <c r="P43" i="1"/>
  <c r="O40" i="1"/>
  <c r="O41" i="1"/>
  <c r="O43" i="1"/>
  <c r="N40" i="1"/>
  <c r="N41" i="1"/>
  <c r="N43" i="1"/>
  <c r="Q18" i="1" l="1"/>
  <c r="D3" i="4" l="1"/>
  <c r="E3" i="4" s="1"/>
  <c r="D2" i="4"/>
  <c r="E2" i="4" s="1"/>
  <c r="D10" i="4"/>
  <c r="E10" i="4" s="1"/>
  <c r="D5" i="4"/>
  <c r="E5" i="4" s="1"/>
  <c r="D4" i="4"/>
  <c r="E4" i="4" s="1"/>
  <c r="D6" i="4"/>
  <c r="E6" i="4" s="1"/>
  <c r="D18" i="4"/>
  <c r="E18" i="4" s="1"/>
  <c r="D11" i="4"/>
  <c r="E11" i="4" s="1"/>
  <c r="D15" i="4"/>
  <c r="E15" i="4" s="1"/>
  <c r="D7" i="4"/>
  <c r="E7" i="4" s="1"/>
  <c r="D8" i="4"/>
  <c r="E8" i="4" s="1"/>
  <c r="D12" i="4"/>
  <c r="E12" i="4" s="1"/>
  <c r="D19" i="4"/>
  <c r="E19" i="4" s="1"/>
  <c r="D13" i="4"/>
  <c r="E13" i="4" s="1"/>
  <c r="D9" i="4"/>
  <c r="E9" i="4" s="1"/>
  <c r="D20" i="4"/>
  <c r="E20" i="4" s="1"/>
  <c r="D14" i="4"/>
  <c r="E14" i="4" s="1"/>
  <c r="D16" i="4"/>
  <c r="E16" i="4" s="1"/>
  <c r="D17" i="4"/>
  <c r="E17" i="4" s="1"/>
  <c r="D24" i="4"/>
  <c r="E24" i="4" s="1"/>
  <c r="D21" i="4"/>
  <c r="E21" i="4" s="1"/>
  <c r="D25" i="4"/>
  <c r="E25" i="4" s="1"/>
  <c r="D26" i="4"/>
  <c r="E26" i="4" s="1"/>
  <c r="D27" i="4"/>
  <c r="E27" i="4" s="1"/>
  <c r="D28" i="4"/>
  <c r="E28" i="4" s="1"/>
  <c r="D29" i="4"/>
  <c r="E29" i="4" s="1"/>
  <c r="D30" i="4"/>
  <c r="E30" i="4" s="1"/>
  <c r="D22" i="4"/>
  <c r="E22" i="4" s="1"/>
  <c r="D23" i="4"/>
  <c r="E23" i="4" s="1"/>
  <c r="D31" i="4"/>
  <c r="E31" i="4" s="1"/>
  <c r="D32" i="4"/>
  <c r="E32" i="4" s="1"/>
  <c r="D33" i="4"/>
  <c r="E33" i="4" s="1"/>
  <c r="D34" i="4"/>
  <c r="E34" i="4" s="1"/>
  <c r="D1" i="4"/>
  <c r="E1" i="4" s="1"/>
  <c r="Q13" i="1" l="1"/>
  <c r="R13" i="1"/>
  <c r="S13" i="1"/>
  <c r="Q37" i="1"/>
  <c r="R37" i="1"/>
  <c r="L37" i="1" s="1"/>
  <c r="S37" i="1"/>
  <c r="Q29" i="1"/>
  <c r="R29" i="1"/>
  <c r="L29" i="1" s="1"/>
  <c r="S29" i="1"/>
  <c r="Q21" i="1"/>
  <c r="R21" i="1"/>
  <c r="S21" i="1"/>
  <c r="Q27" i="1"/>
  <c r="R27" i="1"/>
  <c r="L27" i="1" s="1"/>
  <c r="S27" i="1"/>
  <c r="Q23" i="1"/>
  <c r="R23" i="1"/>
  <c r="L23" i="1" s="1"/>
  <c r="S23" i="1"/>
  <c r="R31" i="1"/>
  <c r="L31" i="1" s="1"/>
  <c r="S31" i="1"/>
  <c r="R34" i="1"/>
  <c r="L34" i="1" s="1"/>
  <c r="S34" i="1"/>
  <c r="R3" i="1"/>
  <c r="S3" i="1"/>
  <c r="R28" i="1"/>
  <c r="L28" i="1" s="1"/>
  <c r="S28" i="1"/>
  <c r="R4" i="1"/>
  <c r="S4" i="1"/>
  <c r="R7" i="1"/>
  <c r="S7" i="1"/>
  <c r="R9" i="1"/>
  <c r="S9" i="1"/>
  <c r="R18" i="1"/>
  <c r="S18" i="1"/>
  <c r="R35" i="1"/>
  <c r="L35" i="1" s="1"/>
  <c r="S35" i="1"/>
  <c r="R6" i="1"/>
  <c r="S6" i="1"/>
  <c r="R20" i="1"/>
  <c r="S20" i="1"/>
  <c r="R19" i="1"/>
  <c r="S19" i="1"/>
  <c r="R33" i="1"/>
  <c r="L33" i="1" s="1"/>
  <c r="S33" i="1"/>
  <c r="R22" i="1"/>
  <c r="L22" i="1" s="1"/>
  <c r="S22" i="1"/>
  <c r="R12" i="1"/>
  <c r="S12" i="1"/>
  <c r="R26" i="1"/>
  <c r="L26" i="1" s="1"/>
  <c r="S26" i="1"/>
  <c r="R32" i="1"/>
  <c r="L32" i="1" s="1"/>
  <c r="S32" i="1"/>
  <c r="R2" i="1"/>
  <c r="S2" i="1"/>
  <c r="R8" i="1"/>
  <c r="S8" i="1"/>
  <c r="R17" i="1"/>
  <c r="S17" i="1"/>
  <c r="R5" i="1"/>
  <c r="S5" i="1"/>
  <c r="R14" i="1"/>
  <c r="S14" i="1"/>
  <c r="R16" i="1"/>
  <c r="S16" i="1"/>
  <c r="R15" i="1"/>
  <c r="S15" i="1"/>
  <c r="R11" i="1"/>
  <c r="S11" i="1"/>
  <c r="R24" i="1"/>
  <c r="L24" i="1" s="1"/>
  <c r="S24" i="1"/>
  <c r="R25" i="1"/>
  <c r="L25" i="1" s="1"/>
  <c r="S25" i="1"/>
  <c r="Q31" i="1"/>
  <c r="Q34" i="1"/>
  <c r="Q28" i="1"/>
  <c r="T28" i="1" s="1"/>
  <c r="Q4" i="1"/>
  <c r="T4" i="1" s="1"/>
  <c r="Q7" i="1"/>
  <c r="T7" i="1" s="1"/>
  <c r="Q9" i="1"/>
  <c r="Q35" i="1"/>
  <c r="Q6" i="1"/>
  <c r="T6" i="1" s="1"/>
  <c r="Q20" i="1"/>
  <c r="Q19" i="1"/>
  <c r="Q33" i="1"/>
  <c r="Q22" i="1"/>
  <c r="T22" i="1" s="1"/>
  <c r="Q12" i="1"/>
  <c r="Q26" i="1"/>
  <c r="Q32" i="1"/>
  <c r="Q2" i="1"/>
  <c r="Q8" i="1"/>
  <c r="Q17" i="1"/>
  <c r="Q5" i="1"/>
  <c r="Q14" i="1"/>
  <c r="Q16" i="1"/>
  <c r="Q15" i="1"/>
  <c r="Q11" i="1"/>
  <c r="Q24" i="1"/>
  <c r="Q25" i="1"/>
  <c r="S10" i="1"/>
  <c r="R10" i="1"/>
  <c r="Q10" i="1"/>
  <c r="T10" i="1" s="1"/>
  <c r="T2" i="1" l="1"/>
  <c r="T23" i="1"/>
  <c r="T37" i="1"/>
  <c r="T34" i="1"/>
  <c r="T24" i="1"/>
  <c r="T14" i="1"/>
  <c r="T15" i="1"/>
  <c r="T17" i="1"/>
  <c r="T26" i="1"/>
  <c r="T19" i="1"/>
  <c r="T18" i="1"/>
  <c r="T5" i="1"/>
  <c r="T33" i="1"/>
  <c r="T29" i="1"/>
  <c r="T9" i="1"/>
  <c r="T21" i="1"/>
  <c r="T11" i="1"/>
  <c r="T32" i="1"/>
  <c r="T35" i="1"/>
  <c r="T3" i="1"/>
  <c r="T25" i="1"/>
  <c r="T16" i="1"/>
  <c r="T8" i="1"/>
  <c r="T12" i="1"/>
  <c r="T20" i="1"/>
  <c r="T31" i="1"/>
  <c r="T27" i="1"/>
  <c r="T13" i="1"/>
  <c r="W15" i="1"/>
  <c r="W26" i="1"/>
  <c r="W22" i="1"/>
  <c r="W6" i="1"/>
  <c r="W7" i="1"/>
  <c r="W34" i="1"/>
  <c r="W35" i="1"/>
  <c r="W23" i="1"/>
  <c r="W17" i="1"/>
  <c r="W19" i="1"/>
  <c r="W20" i="1"/>
  <c r="W28" i="1"/>
  <c r="V10" i="1"/>
  <c r="V6" i="1"/>
  <c r="V35" i="1"/>
  <c r="V7" i="1"/>
  <c r="V28" i="1"/>
  <c r="V34" i="1"/>
  <c r="V25" i="1"/>
  <c r="V11" i="1"/>
  <c r="V16" i="1"/>
  <c r="V5" i="1"/>
  <c r="V12" i="1"/>
  <c r="V32" i="1"/>
  <c r="V8" i="1"/>
  <c r="V33" i="1"/>
  <c r="V23" i="1"/>
  <c r="V17" i="1"/>
  <c r="V37" i="1"/>
  <c r="V31" i="1"/>
  <c r="V13" i="1"/>
  <c r="V9" i="1"/>
  <c r="V4" i="1"/>
  <c r="V3" i="1"/>
  <c r="V21" i="1"/>
  <c r="V24" i="1"/>
  <c r="V15" i="1"/>
  <c r="V14" i="1"/>
  <c r="V19" i="1"/>
  <c r="V2" i="1"/>
  <c r="V26" i="1"/>
  <c r="V22" i="1"/>
  <c r="V20" i="1"/>
  <c r="V27" i="1"/>
  <c r="V29" i="1"/>
  <c r="V18" i="1"/>
  <c r="U13" i="1"/>
  <c r="U21" i="1"/>
  <c r="U14" i="1"/>
  <c r="U6" i="1"/>
  <c r="U35" i="1"/>
  <c r="U28" i="1"/>
  <c r="U25" i="1"/>
  <c r="U16" i="1"/>
  <c r="U12" i="1"/>
  <c r="U8" i="1"/>
  <c r="U23" i="1"/>
  <c r="U37" i="1"/>
  <c r="U31" i="1"/>
  <c r="U4" i="1"/>
  <c r="U15" i="1"/>
  <c r="X15" i="1" s="1"/>
  <c r="Y15" i="1" s="1"/>
  <c r="U2" i="1"/>
  <c r="U7" i="1"/>
  <c r="U34" i="1"/>
  <c r="U11" i="1"/>
  <c r="U5" i="1"/>
  <c r="U32" i="1"/>
  <c r="U33" i="1"/>
  <c r="U17" i="1"/>
  <c r="U18" i="1"/>
  <c r="U3" i="1"/>
  <c r="U29" i="1"/>
  <c r="U9" i="1"/>
  <c r="U24" i="1"/>
  <c r="U19" i="1"/>
  <c r="U26" i="1"/>
  <c r="U22" i="1"/>
  <c r="U20" i="1"/>
  <c r="U27" i="1"/>
  <c r="U10" i="1"/>
  <c r="W14" i="1"/>
  <c r="W2" i="1"/>
  <c r="W10" i="1"/>
  <c r="W24" i="1"/>
  <c r="W11" i="1"/>
  <c r="W5" i="1"/>
  <c r="W32" i="1"/>
  <c r="W33" i="1"/>
  <c r="W13" i="1"/>
  <c r="W4" i="1"/>
  <c r="W21" i="1"/>
  <c r="W37" i="1"/>
  <c r="W25" i="1"/>
  <c r="W16" i="1"/>
  <c r="W12" i="1"/>
  <c r="W8" i="1"/>
  <c r="W31" i="1"/>
  <c r="W9" i="1"/>
  <c r="W3" i="1"/>
  <c r="W27" i="1"/>
  <c r="W29" i="1"/>
  <c r="L13" i="1"/>
  <c r="W18" i="1"/>
  <c r="L21" i="1"/>
  <c r="L6" i="1"/>
  <c r="L18" i="1"/>
  <c r="L7" i="1"/>
  <c r="L3" i="1"/>
  <c r="L8" i="1"/>
  <c r="L12" i="1"/>
  <c r="L19" i="1"/>
  <c r="L11" i="1"/>
  <c r="L16" i="1"/>
  <c r="L5" i="1"/>
  <c r="L20" i="1"/>
  <c r="L9" i="1"/>
  <c r="L4" i="1"/>
  <c r="L15" i="1"/>
  <c r="L14" i="1"/>
  <c r="L17" i="1"/>
  <c r="L2" i="1"/>
  <c r="L10" i="1"/>
  <c r="X6" i="1" l="1"/>
  <c r="Y6" i="1" s="1"/>
  <c r="X8" i="1"/>
  <c r="Y8" i="1" s="1"/>
  <c r="X26" i="1"/>
  <c r="Y26" i="1" s="1"/>
  <c r="X28" i="1"/>
  <c r="Y28" i="1" s="1"/>
  <c r="X37" i="1"/>
  <c r="Y37" i="1" s="1"/>
  <c r="X10" i="1"/>
  <c r="Y10" i="1" s="1"/>
  <c r="X22" i="1"/>
  <c r="Y22" i="1" s="1"/>
  <c r="X27" i="1"/>
  <c r="Y27" i="1" s="1"/>
  <c r="X3" i="1"/>
  <c r="Y3" i="1" s="1"/>
  <c r="X33" i="1"/>
  <c r="Y33" i="1" s="1"/>
  <c r="X34" i="1"/>
  <c r="Y34" i="1" s="1"/>
  <c r="X24" i="1"/>
  <c r="Y24" i="1" s="1"/>
  <c r="X9" i="1"/>
  <c r="Y9" i="1" s="1"/>
  <c r="X16" i="1"/>
  <c r="Y16" i="1" s="1"/>
  <c r="X4" i="1"/>
  <c r="Y4" i="1" s="1"/>
  <c r="X5" i="1"/>
  <c r="Y5" i="1" s="1"/>
  <c r="X2" i="1"/>
  <c r="Y2" i="1" s="1"/>
  <c r="X17" i="1"/>
  <c r="Y17" i="1" s="1"/>
  <c r="X7" i="1"/>
  <c r="Y7" i="1" s="1"/>
  <c r="X23" i="1"/>
  <c r="Y23" i="1" s="1"/>
  <c r="X14" i="1"/>
  <c r="Y14" i="1" s="1"/>
  <c r="X18" i="1"/>
  <c r="Y18" i="1" s="1"/>
  <c r="X32" i="1"/>
  <c r="Y32" i="1" s="1"/>
  <c r="X19" i="1"/>
  <c r="Y19" i="1" s="1"/>
  <c r="X35" i="1"/>
  <c r="Y35" i="1" s="1"/>
  <c r="X12" i="1"/>
  <c r="Y12" i="1" s="1"/>
  <c r="X21" i="1"/>
  <c r="Y21" i="1" s="1"/>
  <c r="X20" i="1"/>
  <c r="Y20" i="1" s="1"/>
  <c r="X29" i="1"/>
  <c r="Y29" i="1" s="1"/>
  <c r="X31" i="1"/>
  <c r="Y31" i="1" s="1"/>
  <c r="X25" i="1"/>
  <c r="Y25" i="1" s="1"/>
  <c r="X13" i="1"/>
  <c r="Y13" i="1" s="1"/>
  <c r="X11" i="1"/>
  <c r="Y11" i="1" s="1"/>
  <c r="AC13" i="1"/>
  <c r="AC11" i="1"/>
  <c r="AC8" i="1"/>
  <c r="AC12" i="1"/>
  <c r="AC10" i="1"/>
  <c r="AC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uthor>
  </authors>
  <commentList>
    <comment ref="C14" authorId="0" shapeId="0" xr:uid="{00000000-0006-0000-0000-000001000000}">
      <text>
        <r>
          <rPr>
            <b/>
            <sz val="9"/>
            <color indexed="81"/>
            <rFont val="Tahoma"/>
            <family val="2"/>
          </rPr>
          <t xml:space="preserve">Bolton Council
</t>
        </r>
      </text>
    </comment>
    <comment ref="C15" authorId="0" shapeId="0" xr:uid="{00000000-0006-0000-0000-000002000000}">
      <text>
        <r>
          <rPr>
            <b/>
            <sz val="9"/>
            <color indexed="81"/>
            <rFont val="Tahoma"/>
            <family val="2"/>
          </rPr>
          <t xml:space="preserve">Known as Wath National
</t>
        </r>
      </text>
    </comment>
    <comment ref="B33" authorId="0" shapeId="0" xr:uid="{00000000-0006-0000-0000-000003000000}">
      <text>
        <r>
          <rPr>
            <b/>
            <sz val="9"/>
            <color indexed="81"/>
            <rFont val="Tahoma"/>
            <family val="2"/>
          </rPr>
          <t>c:</t>
        </r>
        <r>
          <rPr>
            <sz val="9"/>
            <color indexed="81"/>
            <rFont val="Tahoma"/>
            <family val="2"/>
          </rPr>
          <t xml:space="preserve">
Some doubt
</t>
        </r>
      </text>
    </comment>
    <comment ref="B38" authorId="0" shapeId="0" xr:uid="{00000000-0006-0000-0000-000004000000}">
      <text>
        <r>
          <rPr>
            <sz val="9"/>
            <color indexed="81"/>
            <rFont val="Tahoma"/>
            <family val="2"/>
          </rPr>
          <t xml:space="preserve">Actually BOLTON CP
</t>
        </r>
      </text>
    </comment>
    <comment ref="C38" authorId="0" shapeId="0" xr:uid="{00000000-0006-0000-0000-000005000000}">
      <text>
        <r>
          <rPr>
            <b/>
            <sz val="9"/>
            <color indexed="81"/>
            <rFont val="Tahoma"/>
            <family val="2"/>
          </rPr>
          <t>c:</t>
        </r>
        <r>
          <rPr>
            <sz val="9"/>
            <color indexed="81"/>
            <rFont val="Tahoma"/>
            <family val="2"/>
          </rPr>
          <t xml:space="preserve">
Group shot of them winning another trophy
</t>
        </r>
      </text>
    </comment>
    <comment ref="D46" authorId="0" shapeId="0" xr:uid="{00000000-0006-0000-0000-000006000000}">
      <text>
        <r>
          <rPr>
            <b/>
            <sz val="9"/>
            <color indexed="81"/>
            <rFont val="Tahoma"/>
            <family val="2"/>
          </rPr>
          <t xml:space="preserve">Shaed
</t>
        </r>
      </text>
    </comment>
    <comment ref="E46" authorId="0" shapeId="0" xr:uid="{00000000-0006-0000-0000-000007000000}">
      <text>
        <r>
          <rPr>
            <b/>
            <sz val="9"/>
            <color indexed="81"/>
            <rFont val="Tahoma"/>
            <family val="2"/>
          </rPr>
          <t>Shared</t>
        </r>
      </text>
    </comment>
    <comment ref="C51" authorId="0" shapeId="0" xr:uid="{00000000-0006-0000-0000-000008000000}">
      <text>
        <r>
          <rPr>
            <b/>
            <sz val="9"/>
            <color indexed="81"/>
            <rFont val="Tahoma"/>
            <family val="2"/>
          </rPr>
          <t>c:</t>
        </r>
        <r>
          <rPr>
            <sz val="9"/>
            <color indexed="81"/>
            <rFont val="Tahoma"/>
            <family val="2"/>
          </rPr>
          <t xml:space="preserve">
3rd &amp; 4th Year 6 a sides same year
</t>
        </r>
      </text>
    </comment>
    <comment ref="H61" authorId="0" shapeId="0" xr:uid="{00000000-0006-0000-0000-000009000000}">
      <text>
        <r>
          <rPr>
            <b/>
            <sz val="9"/>
            <color indexed="81"/>
            <rFont val="Tahoma"/>
            <family val="2"/>
          </rPr>
          <t xml:space="preserve">Listed as St josephs - could be Rawmarsh
</t>
        </r>
      </text>
    </comment>
    <comment ref="B73" authorId="0" shapeId="0" xr:uid="{00000000-0006-0000-0000-00000A000000}">
      <text>
        <r>
          <rPr>
            <b/>
            <sz val="9"/>
            <color indexed="81"/>
            <rFont val="Tahoma"/>
            <family val="2"/>
          </rPr>
          <t>c:</t>
        </r>
        <r>
          <rPr>
            <sz val="9"/>
            <color indexed="81"/>
            <rFont val="Tahoma"/>
            <family val="2"/>
          </rPr>
          <t xml:space="preserve">
Poor photo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tc={2D9A9A32-569D-43AC-81C2-7B2E5DB0243B}</author>
  </authors>
  <commentList>
    <comment ref="C26" authorId="0" shapeId="0" xr:uid="{2D9A9A32-569D-43AC-81C2-7B2E5DB0243B}">
      <text>
        <t>[Threaded comment]
Your version of Excel allows you to read this threaded comment; however, any edits to it will get removed if the file is opened in a newer version of Excel. Learn more: https://go.microsoft.com/fwlink/?linkid=870924
Comment:
    Could be Fri 12th?</t>
      </text>
    </comment>
  </commentList>
</comments>
</file>

<file path=xl/sharedStrings.xml><?xml version="1.0" encoding="utf-8"?>
<sst xmlns="http://schemas.openxmlformats.org/spreadsheetml/2006/main" count="3973" uniqueCount="1833">
  <si>
    <t>Carrfield</t>
  </si>
  <si>
    <t>Wath</t>
  </si>
  <si>
    <t>Winners</t>
  </si>
  <si>
    <t>Wath Central</t>
  </si>
  <si>
    <t>Hill</t>
  </si>
  <si>
    <t>Monkwood</t>
  </si>
  <si>
    <t>St. Johns</t>
  </si>
  <si>
    <t>Goldthorpe</t>
  </si>
  <si>
    <t>Fitzwilliam</t>
  </si>
  <si>
    <t>Lacewood</t>
  </si>
  <si>
    <t>Gooseacre</t>
  </si>
  <si>
    <t>Heathergarth</t>
  </si>
  <si>
    <t>Thorogate</t>
  </si>
  <si>
    <t>Brookfield</t>
  </si>
  <si>
    <t>Wath OLSJ</t>
  </si>
  <si>
    <t>Queen</t>
  </si>
  <si>
    <t>Sacred Heart</t>
  </si>
  <si>
    <t>Kilnhurst</t>
  </si>
  <si>
    <t>Highgate</t>
  </si>
  <si>
    <t>Montagu</t>
  </si>
  <si>
    <t>Sandhill</t>
  </si>
  <si>
    <t>Adwick Road</t>
  </si>
  <si>
    <t>Balby Street</t>
  </si>
  <si>
    <t>St. Albans</t>
  </si>
  <si>
    <t>Schofield Street</t>
  </si>
  <si>
    <t>Swinton Bridge</t>
  </si>
  <si>
    <t>Denaby Rossington</t>
  </si>
  <si>
    <t>Darfield</t>
  </si>
  <si>
    <t>Roman Terrace</t>
  </si>
  <si>
    <t>Bolton Senior</t>
  </si>
  <si>
    <t>Wath CE</t>
  </si>
  <si>
    <t>Great Houghton</t>
  </si>
  <si>
    <t>Victoria</t>
  </si>
  <si>
    <t>Brampton</t>
  </si>
  <si>
    <t>Totty Winners</t>
  </si>
  <si>
    <t>Totty RU</t>
  </si>
  <si>
    <t>BS Winners</t>
  </si>
  <si>
    <t>BS RU</t>
  </si>
  <si>
    <t>Points</t>
  </si>
  <si>
    <t>Totty Shared</t>
  </si>
  <si>
    <t>BS Shared</t>
  </si>
  <si>
    <t>BS Win</t>
  </si>
  <si>
    <t>St. thomas</t>
  </si>
  <si>
    <t>St. Thomas</t>
  </si>
  <si>
    <t>Rosehill</t>
  </si>
  <si>
    <t>Scared Heart</t>
  </si>
  <si>
    <t>Doncaster Road</t>
  </si>
  <si>
    <t>Kilhurst</t>
  </si>
  <si>
    <t>TOT Winners</t>
  </si>
  <si>
    <t>TOT Runners-Up</t>
  </si>
  <si>
    <t>Shared</t>
  </si>
  <si>
    <t>RU</t>
  </si>
  <si>
    <t>% Win</t>
  </si>
  <si>
    <t>Total</t>
  </si>
  <si>
    <t>Thorgate</t>
  </si>
  <si>
    <t>Dearne</t>
  </si>
  <si>
    <t>Swinton</t>
  </si>
  <si>
    <t>Rawmarsh</t>
  </si>
  <si>
    <t>Mexborough</t>
  </si>
  <si>
    <t>Other</t>
  </si>
  <si>
    <t>Back to Back</t>
  </si>
  <si>
    <t>Seeds</t>
  </si>
  <si>
    <t>GSH</t>
  </si>
  <si>
    <t>GJI</t>
  </si>
  <si>
    <t xml:space="preserve">Round 1 </t>
  </si>
  <si>
    <t>1 v 5</t>
  </si>
  <si>
    <t>3 v 7</t>
  </si>
  <si>
    <t>2 v 6</t>
  </si>
  <si>
    <t>4 v 8</t>
  </si>
  <si>
    <t>Sept</t>
  </si>
  <si>
    <t>Oct</t>
  </si>
  <si>
    <t>Round 2</t>
  </si>
  <si>
    <t>Winners of round 1</t>
  </si>
  <si>
    <t>Morley Place</t>
  </si>
  <si>
    <t>Dearne Thurnscoe</t>
  </si>
  <si>
    <t>Thurnscoe ????</t>
  </si>
  <si>
    <t>Darfield Council</t>
  </si>
  <si>
    <t>Darfield CE</t>
  </si>
  <si>
    <t>Wath Park Road</t>
  </si>
  <si>
    <t>Thurnscoe</t>
  </si>
  <si>
    <t>Wath National</t>
  </si>
  <si>
    <t>Jump</t>
  </si>
  <si>
    <t>Hemingfield</t>
  </si>
  <si>
    <t>Denaby Main</t>
  </si>
  <si>
    <t>Wombwell Kings Road</t>
  </si>
  <si>
    <t>Chance this and 73 are duplicates.  1973 no finals maybe?</t>
  </si>
  <si>
    <t>Wombwell John St</t>
  </si>
  <si>
    <t>Hoyland Common</t>
  </si>
  <si>
    <t>West Melton</t>
  </si>
  <si>
    <t>Wombwell John Street</t>
  </si>
  <si>
    <t>This School closed in July 1995 and the pupils merged with Wombwell Aldham Junior and Infants. The School is now called Wood View Infants School.</t>
  </si>
  <si>
    <t>Tell RYAN H that best way to sort 2020 competition is to have bottom 4 seeds playing 5 a side to decide which 2 join the other 4 in the big finals.</t>
  </si>
  <si>
    <t>Each Dearne astro pitch is 60 yds x 33 yds (official 7-a-side is 60 x 40).</t>
  </si>
  <si>
    <t>5 a side is  40 yds x 30 ydas - so I reckon 6 or 7 a-side will be best.</t>
  </si>
  <si>
    <t>Conisbrough Morley Place</t>
  </si>
  <si>
    <t>Thurnscoe Vics</t>
  </si>
  <si>
    <t>Silverwood</t>
  </si>
  <si>
    <t>Wath Road Athletic</t>
  </si>
  <si>
    <t>Rawmarsh Welfare</t>
  </si>
  <si>
    <t>Cudworth St. Marys</t>
  </si>
  <si>
    <t>Wath Main</t>
  </si>
  <si>
    <t>Mexborough Athletic</t>
  </si>
  <si>
    <t>Thorpe Hesley Vics</t>
  </si>
  <si>
    <t>Broomhill</t>
  </si>
  <si>
    <t>Conisbrough Welfare</t>
  </si>
  <si>
    <t>Roman Terrace Athletic</t>
  </si>
  <si>
    <t>Goldthorpe United</t>
  </si>
  <si>
    <t xml:space="preserve">South Yorkshire Chemical Works </t>
  </si>
  <si>
    <t>Darfield Bridge</t>
  </si>
  <si>
    <t>Kilnhurst WMC</t>
  </si>
  <si>
    <t>Askern Road (Doncaster)</t>
  </si>
  <si>
    <t>Sandhill Juniors</t>
  </si>
  <si>
    <t>Barnburgh Colliery</t>
  </si>
  <si>
    <t>Swinton Discharged Soldiers</t>
  </si>
  <si>
    <t>Parkgate Christ Church</t>
  </si>
  <si>
    <t>Swinton Church</t>
  </si>
  <si>
    <t>Denaby United</t>
  </si>
  <si>
    <t>Semi Final; Mex GC Loco 1 Frickley 1 (this was 2nd replay)</t>
  </si>
  <si>
    <t xml:space="preserve">Denaby United </t>
  </si>
  <si>
    <t>South Yorkshire Hotel (Mex)</t>
  </si>
  <si>
    <t>Doncaster Rovers Reserves</t>
  </si>
  <si>
    <t xml:space="preserve">Hickleton Main </t>
  </si>
  <si>
    <t>Hickleton Main</t>
  </si>
  <si>
    <t>Frickley</t>
  </si>
  <si>
    <t xml:space="preserve">Ryecroft Wesleyans </t>
  </si>
  <si>
    <t>Conisbrough Swifts beat Hickleton Main in the semi-final after 4 matches.  Hickleton appealed that they played a ineligible player, and clearly won the appeal.  Then that match was drawn, so they had to play a 6th match, which Hickleton won 3 0!</t>
  </si>
  <si>
    <t xml:space="preserve">Mexborough Reserves </t>
  </si>
  <si>
    <t>Goldthorpe Institute</t>
  </si>
  <si>
    <t>Parkgate &amp; Rawmarsh</t>
  </si>
  <si>
    <t>Replay - first match 1-1 (Wath 1500)</t>
  </si>
  <si>
    <t>Highthorn (Kilnhurst)</t>
  </si>
  <si>
    <t>Doncaster Rovers</t>
  </si>
  <si>
    <t>Mexborough Town</t>
  </si>
  <si>
    <t>Wombwell Main</t>
  </si>
  <si>
    <t>South Kirby</t>
  </si>
  <si>
    <t>Rotherham Reserve</t>
  </si>
  <si>
    <t>Newhill</t>
  </si>
  <si>
    <t>Mexborough Thursday</t>
  </si>
  <si>
    <t>Birdwell</t>
  </si>
  <si>
    <t>After extra-extra time!</t>
  </si>
  <si>
    <t>Mexborough Montagu Cottage Charity Cup</t>
  </si>
  <si>
    <t>Ecclesfield</t>
  </si>
  <si>
    <t>Swinton Athletic</t>
  </si>
  <si>
    <t>This list continues to the right</t>
  </si>
  <si>
    <t>Houghton Main</t>
  </si>
  <si>
    <t>Joker</t>
  </si>
  <si>
    <t xml:space="preserve">Wombwell Main </t>
  </si>
  <si>
    <t>Swinton Discharged Soldiers &amp; Sailors</t>
  </si>
  <si>
    <t>Parkgate Welfare</t>
  </si>
  <si>
    <t>Maltby Miners Welfare</t>
  </si>
  <si>
    <t>Northgate Working Mens Club</t>
  </si>
  <si>
    <t>1897   ECCLESFIELD RED ROSE+R110:AE110  0      NEWHILL   0 1898   BIRDWELL    2                               KILNHURST TOWN    1                            1000 1899 1900 1901   DONCASTER ROVERS RES.  5  MEXBOROUGH THURSDAY    2          600 1902   DENABY UNITED   3                   NEWHILL     0 1903   HIGHTHORNE   2                        WATH ATHLETIC   1                         4000 1904   MEXBOROUGH  TOWN 4         ROTHERHAM    1 1905   MEXBOROUGH  TOWN  1        SOUTH KIRBY  0                                  2500 1906   WOMBWELL  MAIN   2             SOUTH KIRBY    0                               3000 1907   KILNHURST  TOWN  2              RAWMARSH 7 PARKGATE    0 1908   HICKLETON  MAIN    2             RAWMARSH  7 PARKGATE   1 1909   GOLDTHORPE MECH.INS.0   RAWMARSH 7 PARKGATE   0 1910   HICKELTON  MAIN  2               MEXBO. RES.    0 1911   HICKLETON  MAIN   3              RYCROFT  WESTLEYANS   1 1912   HICKLETON  MAIN  2              FRICKLEY  COLLIERY  0 1913   DONCASTER ROVERS 3          HICKLETON MAIN   0 1914   KILNHURST  TOWN  6            SOUTH YORKSHIRE  1 1915   DENABY  UNITED    2              MEXBRO. GR. CEN.LOCO.     0 1916 1917 1918  MEXBOROUGH ROVERS  1  DENABY MISSION    1 1919  KIMBERWORTH O.B.  2         DENABY UNITED  0 1920  SWINTON  D.S 7 S.  1               SWINTON  CHURCH  0                      2050 1921  PARKGATE CHRISTCHURCH  1 BARNBURGH  MAIN  0                   1850 1922  BARNBURGH  COLLIERY   4       SWINTON D.S.7 S   3 1923  KILNHURST W.M.C.   3                SANDHILL JUNIORS   3 1924  ASKERN  ROAD  W.M.C.  3         KILNHURST  W.M.C.   1 1925  DARFIELD  BRIDGE   3               SOUTH ELMSALL UNITED SEVICES    0 1926  DARFIELD  BRIDGE  1                GOLDTHORPE  UNITED   0 1927  GOLDTHORPE  UNITED 3         SOUTH YORKS.CHEMICAL WORKS      0 1928  ASHWOOD ROAD W.M.C.  0    ROMAN  TERRACE  0 1929  BOLTON  ALBION    2                 CONISBROUGH  WELFARE  0                  2000 1930  GOLDTHORPE  UNITED  3      HIGHGATE   1                                                  2300 1931  GOLDTHORPE  UNITED  1       BROOMHILL   0 1932  THORPE  HESLEY   3                THURNSCOE  UNITED 1                                5000 1933  THURNSCOE  VICTORIA   1   CUDWORTH  VILLAGE   0                             3500 1934  MEXBOROUGH  ATHLETIC 2  SILVERWOOD  COLLIERY    0                        54 1935  CUDWORTH ST. MARYS 6         WATH  MAIN   1                                                 44 1936  WATH ROAD ATHLETIC  3        RAWMARSH  WELFARE   1                       2000 1937  CONISBROUGH NORTH. 4        STATION  LANE  1                                        2500 1938  THURNSCOE  VICTORIA  3      SILVERWOOD  COLLIERY  0 1939  YORKS.TAR.DISTILLERS. 5      BAKER AND BESSEMER  0                       4000 1940  MANVERS  MAIN  8                   GRIMETHORPE  0                                         3868 1941  MANVERS  MAIN  2                    GRIMETHORPE   1 1942  MANVERS  MAIN  4                   UPTON  COLLIERY  2 1943  NEW STUBBIN COLLIERY 2  OLD  MILL F. C. 1 1944  WATH  WANDERS   2              DENABY  UNITED   1                                        5704 1945  MANVERS  MAIN 1                 BROOMHILL 1 1946  KILNHURST  COLLIERY  2  SHIPCROFT  UNITED  1                                    3000 1947  JUMP HOME GUARD  3        NEW STUBBIN COLLIERY 2 1948  PARKGATE  WELFARE  3    JUMP HOME GUARD 1 1949  RAWMARSH WELFARE  1    KILNHURST  COLLIERY  1 1950  RAWMARSH WELFARE  2    KILNHURST  COLLIERY  2                             2528 1951  RAWMARSH WELFARE  2    BOWBROOM W.M.C.  1 1952  SILVERWOOD  COLLIERY 2  DENABY  ROVERS  2 1953  PARKGATE  WELFARE   2      DRAGON  UNITED   1 1954  SILVERWOOD COLLIERY 1  BOLTON INGS LANE  0                                 3000 1955  DENABY UNITED RES. 2       BOWBROOM W.M.C.  0                                 3900 1956  DEARNE W.M.C. 2                  MEXBOROUGH TECH.O.B.  1                      3000 1957  MEXBOROUGH TECH.O.B. 3  HICKLETON  MAIN  2 1958  BOWBROOM W.M.C.   2            DENABY UNITRD RES.  0 1959  TOM  HILL  O.B.    4                  DENABY ROVERS 1                                        3000 1960  FORD  UNITED  4                     HOUGHTON  MAIN  0 1961  PARKGATE  WELFARE 4        FORD  UNITED  3 1962  PARKGATE  WELFARE 2        HOUGHTON  MAIN 0                                    2000 1963  MALTBY MINERS WELFARE  5    TOM  HILL O.B.  1 1964  SWINTON  ATHLETIC  7            SILVERWOOD  COLLIERY 1 1965  DEARNE M.W. 3                         MALTBY  MAIN   1                                         1600 1966  HIGH  TERRACE  5                 MALTBY MINERS WELFARE  2                   1500 1967  HIGH  TERRACE  1                  DENABY UNITED    0 1968  SWINTON  ATHLETIC   2      HIGH  TERRACE 0 1969  HOUGHTON  MAIN   4           EAST  DENE  2 1970  DENABY  UNITED 1               CONISBROUGH  NORTHCLIFFE  0</t>
  </si>
  <si>
    <t>Replay - first match 3-3 (and the one played at Clifton)</t>
  </si>
  <si>
    <t>Another source says 0-0</t>
  </si>
  <si>
    <t>Mexborough Rovers</t>
  </si>
  <si>
    <t>Denaby Mission</t>
  </si>
  <si>
    <t>Look for this final on BNA</t>
  </si>
  <si>
    <t>Kimberworth Old Boys</t>
  </si>
  <si>
    <t>South Elmsall United Services</t>
  </si>
  <si>
    <t>Other source says Bolton Albion</t>
  </si>
  <si>
    <t>Other source says Thurnscoe United</t>
  </si>
  <si>
    <t>Cudworth Village</t>
  </si>
  <si>
    <t>Silverwood Colliery</t>
  </si>
  <si>
    <t>Conisbrough North</t>
  </si>
  <si>
    <t>Station Lane</t>
  </si>
  <si>
    <t>Yorkshire Tar Distillers</t>
  </si>
  <si>
    <t>Bakers &amp; Bessemers</t>
  </si>
  <si>
    <t>Manvers Main</t>
  </si>
  <si>
    <t>Grimethorpe</t>
  </si>
  <si>
    <t>Upton Colliery</t>
  </si>
  <si>
    <t>New Stubbin Colliery</t>
  </si>
  <si>
    <t>Old Mill</t>
  </si>
  <si>
    <t>Wath Wanders</t>
  </si>
  <si>
    <t>Shipcroft United</t>
  </si>
  <si>
    <t>Jump Home Guard</t>
  </si>
  <si>
    <t>Kilnhurst Colliery</t>
  </si>
  <si>
    <t>Bowbroom WMC</t>
  </si>
  <si>
    <t>Denaby Rovers</t>
  </si>
  <si>
    <t>Dragon United</t>
  </si>
  <si>
    <t>Bolton Ings Lane</t>
  </si>
  <si>
    <t>Denaby United Res</t>
  </si>
  <si>
    <t>Dearne Miners Welfare</t>
  </si>
  <si>
    <t>Mexborough Technical College Old Boys</t>
  </si>
  <si>
    <t>Bowbroom Working Mens Club</t>
  </si>
  <si>
    <t>Denaby United Reserves</t>
  </si>
  <si>
    <t>Tom Hill Old Boys</t>
  </si>
  <si>
    <t>Ford United</t>
  </si>
  <si>
    <t>Silverwod Colliery</t>
  </si>
  <si>
    <t>Maltby Main</t>
  </si>
  <si>
    <t>High Terrace</t>
  </si>
  <si>
    <t>East Dene</t>
  </si>
  <si>
    <t>Conisbrough Northcliffe</t>
  </si>
  <si>
    <t>Fletch</t>
  </si>
  <si>
    <t>Bo Hyde won it</t>
  </si>
  <si>
    <t>2019 - LACEWOOD</t>
  </si>
  <si>
    <t>2018 - CARRFIELD</t>
  </si>
  <si>
    <t>2017 - CARRFIELD</t>
  </si>
  <si>
    <t>2016 - WATH C OF E</t>
  </si>
  <si>
    <t>2015 - LACEWOOD</t>
  </si>
  <si>
    <t>2014 - HIGHGATE</t>
  </si>
  <si>
    <t>2013 - CARRFIELD</t>
  </si>
  <si>
    <t>2012 - QUEEN</t>
  </si>
  <si>
    <t>2011 - HIGHGATE</t>
  </si>
  <si>
    <t>2010 - MONKWOOD</t>
  </si>
  <si>
    <t>2009 - BROOKFIELD</t>
  </si>
  <si>
    <t>2008 - HIGHGATE</t>
  </si>
  <si>
    <t>2007 - KILNHURST</t>
  </si>
  <si>
    <t>2006 - CARRFIELD</t>
  </si>
  <si>
    <t>2005 - BRAMPTON</t>
  </si>
  <si>
    <t>2004 - H'GARTH</t>
  </si>
  <si>
    <t>2003 - HILL</t>
  </si>
  <si>
    <t>2002 - FITZWILLIAM</t>
  </si>
  <si>
    <t>2001 - BRAMPTON</t>
  </si>
  <si>
    <t>NEED</t>
  </si>
  <si>
    <t>1999 - SACRED H'RT</t>
  </si>
  <si>
    <t>1998 - CARRFIELD</t>
  </si>
  <si>
    <t>1997 - HILL</t>
  </si>
  <si>
    <t>1996 - HILL</t>
  </si>
  <si>
    <t>1995 - GOLDTHORPE</t>
  </si>
  <si>
    <t>1995 - WATH C'TRL</t>
  </si>
  <si>
    <t>1994 - CARRFIELD</t>
  </si>
  <si>
    <t>1993 - HILL</t>
  </si>
  <si>
    <t>1992 - ST. JOHNS</t>
  </si>
  <si>
    <t>1991 - BROOKFIELD</t>
  </si>
  <si>
    <t>1990 - MONKWOOD</t>
  </si>
  <si>
    <t>1989 - WATH C'TRL</t>
  </si>
  <si>
    <t>1988 - THOROGATE</t>
  </si>
  <si>
    <t>1987 - GOOSEACRE</t>
  </si>
  <si>
    <t>1985 - LACEWOOD</t>
  </si>
  <si>
    <t>1984 - MONKWOOD</t>
  </si>
  <si>
    <t>1983 - ST. JOHNS</t>
  </si>
  <si>
    <t>1982 - HILL</t>
  </si>
  <si>
    <t>1981 - HILL</t>
  </si>
  <si>
    <t>1980 - ST. JOHNS</t>
  </si>
  <si>
    <t>1979 - MONKWOOD</t>
  </si>
  <si>
    <t>1978 - CARRFIELD</t>
  </si>
  <si>
    <t>1977 - SANDHILL</t>
  </si>
  <si>
    <t>1976 - MONKWOOD</t>
  </si>
  <si>
    <t>1975- WATH C'TRL</t>
  </si>
  <si>
    <t>1974- ADWICK RD.</t>
  </si>
  <si>
    <t>1974 - WATH C'TRL</t>
  </si>
  <si>
    <t>1972 - MONKWOOD</t>
  </si>
  <si>
    <t>1971 - KILNHURST</t>
  </si>
  <si>
    <t>1970 - ADWICK RD.</t>
  </si>
  <si>
    <t>1969 - HILL</t>
  </si>
  <si>
    <t>1968 - HILL</t>
  </si>
  <si>
    <t>1967 - CARRFIELD</t>
  </si>
  <si>
    <t>1962 - DARFIELD</t>
  </si>
  <si>
    <t>1958 - BRAMPTON</t>
  </si>
  <si>
    <t>1966 - BOLTON CP</t>
  </si>
  <si>
    <t>1965 - BALBY ST.</t>
  </si>
  <si>
    <t>1964 - SCHOFIELD ST.</t>
  </si>
  <si>
    <t>WW2</t>
  </si>
  <si>
    <t>1963 - ST.JOHNS</t>
  </si>
  <si>
    <t>1963 - SCHOFIELD ST.</t>
  </si>
  <si>
    <t>1961 - HIGHGATE</t>
  </si>
  <si>
    <t>1960 - FITZWILLIAM</t>
  </si>
  <si>
    <t>1957 - HIGHGATE</t>
  </si>
  <si>
    <t>1956 - HIGHGATE</t>
  </si>
  <si>
    <t>1955 - DARFIELD</t>
  </si>
  <si>
    <t>1954 - DARFIELD</t>
  </si>
  <si>
    <t>1953 - BRAMPTON</t>
  </si>
  <si>
    <t>1952 - HOYLAND C</t>
  </si>
  <si>
    <t>1951 - DARFIELD</t>
  </si>
  <si>
    <t>1950 - DARFIELD</t>
  </si>
  <si>
    <t>1949 - DARFIELD</t>
  </si>
  <si>
    <t>1948 - DARFIELD</t>
  </si>
  <si>
    <t>1947 - DARFIELD</t>
  </si>
  <si>
    <t>1939 - BRAMPTON</t>
  </si>
  <si>
    <t>1938 - HILL</t>
  </si>
  <si>
    <t>1938 - BOLTON</t>
  </si>
  <si>
    <t>1937 - BOLTON</t>
  </si>
  <si>
    <t>1936 - BOLTON</t>
  </si>
  <si>
    <t>1935 - HILL</t>
  </si>
  <si>
    <t>1934 - HIGHGATE</t>
  </si>
  <si>
    <t>1933 - GOLDTHORPE</t>
  </si>
  <si>
    <t>1932 - HIGHGATE</t>
  </si>
  <si>
    <t>1931 - WATH VICT.</t>
  </si>
  <si>
    <t>1930 - BRAMPTON</t>
  </si>
  <si>
    <t>1929 - H'GTE/BRAM</t>
  </si>
  <si>
    <t>1928 - BRAMPTON</t>
  </si>
  <si>
    <t>1925 - WATH NAT'</t>
  </si>
  <si>
    <t>1924 - THURNSCOE</t>
  </si>
  <si>
    <t>1923 - WATH VICT</t>
  </si>
  <si>
    <t>2000 - GOOSEACRE</t>
  </si>
  <si>
    <t>Finals since war</t>
  </si>
  <si>
    <t>Thurnscoe Houghton Road</t>
  </si>
  <si>
    <t>Season</t>
  </si>
  <si>
    <t>Yr</t>
  </si>
  <si>
    <t>Team 1</t>
  </si>
  <si>
    <t>Venue</t>
  </si>
  <si>
    <t>?</t>
  </si>
  <si>
    <t>No competition</t>
  </si>
  <si>
    <t>Bolton</t>
  </si>
  <si>
    <t xml:space="preserve">Mexborough Grand Central  Loco </t>
  </si>
  <si>
    <t>Northcliffe WMC</t>
  </si>
  <si>
    <t>Rawmarsh Horse &amp; Jockey</t>
  </si>
  <si>
    <t>Jungle United</t>
  </si>
  <si>
    <t>Replay after 1 1 draw</t>
  </si>
  <si>
    <t>Edlington WMC</t>
  </si>
  <si>
    <t>Northgate WMC</t>
  </si>
  <si>
    <t>BSC Parkgate</t>
  </si>
  <si>
    <t>Mexborough Main Street</t>
  </si>
  <si>
    <t>Dearne CMW</t>
  </si>
  <si>
    <t>Rotherham Club</t>
  </si>
  <si>
    <t>Denaby Northcliffe</t>
  </si>
  <si>
    <t>Goldthorpe Colliery</t>
  </si>
  <si>
    <t>New Stubbin</t>
  </si>
  <si>
    <t>Denaby &amp; Cadeby Miners Welfare</t>
  </si>
  <si>
    <t>Wath Star</t>
  </si>
  <si>
    <t>Inferno Fire Protection</t>
  </si>
  <si>
    <t>Brodsworth Miners Welfare</t>
  </si>
  <si>
    <t>RES Parkgate</t>
  </si>
  <si>
    <t>Replay</t>
  </si>
  <si>
    <t>Wath St. James</t>
  </si>
  <si>
    <t>Wath Saracens</t>
  </si>
  <si>
    <t>Groves Social</t>
  </si>
  <si>
    <t>Dearne Community Miners Welfare</t>
  </si>
  <si>
    <t>Westville</t>
  </si>
  <si>
    <t>Conyers</t>
  </si>
  <si>
    <t xml:space="preserve">2019 - Joker 6 Wombwell Main 0* </t>
  </si>
  <si>
    <t>2018 - Westville 4 Wombwell Main 0</t>
  </si>
  <si>
    <t>2017 - Houghton Main 1 Joker 0</t>
  </si>
  <si>
    <t>2016 - AFP 3 Houghton Main 1</t>
  </si>
  <si>
    <t>2015 - Memories 4 Swinton Athletic 3</t>
  </si>
  <si>
    <t>2014 - AFP 1 Swinton Athletic 0</t>
  </si>
  <si>
    <t>2013 - AFP 2 Swinton WMC 0</t>
  </si>
  <si>
    <t>2012 - AFP 1 Swinton WMC 0</t>
  </si>
  <si>
    <t>2011 - Swinton WMC 2 Houghton Main 1</t>
  </si>
  <si>
    <t>2010 - Groves Social 2 Wombwell Main 1</t>
  </si>
  <si>
    <t>Swinton Working Mens Club</t>
  </si>
  <si>
    <t>AFP</t>
  </si>
  <si>
    <t>Memories</t>
  </si>
  <si>
    <t xml:space="preserve">Houghton Main </t>
  </si>
  <si>
    <t xml:space="preserve">Westville </t>
  </si>
  <si>
    <t>Sayles</t>
  </si>
  <si>
    <t>Hobson</t>
  </si>
  <si>
    <t>Higgins</t>
  </si>
  <si>
    <t>Cutts</t>
  </si>
  <si>
    <t>Dawson, W</t>
  </si>
  <si>
    <t>Crossley, G</t>
  </si>
  <si>
    <t>Allen A. J.</t>
  </si>
  <si>
    <t>Interesting</t>
  </si>
  <si>
    <t>Hunt, Ben</t>
  </si>
  <si>
    <t>Garbutt</t>
  </si>
  <si>
    <t>Rowe</t>
  </si>
  <si>
    <t>Carr</t>
  </si>
  <si>
    <t>Arundel</t>
  </si>
  <si>
    <t>Easter Monday</t>
  </si>
  <si>
    <t>First ever report :  Mex Mont Cottage hospital charity cup.  Earliest report - 2 x swinton teams</t>
  </si>
  <si>
    <t>Trophy 176 ounces and worth £85 - that's about £8000 today. Poems for reports (no scorers!)</t>
  </si>
  <si>
    <t>Makin</t>
  </si>
  <si>
    <t>Burkhead</t>
  </si>
  <si>
    <t>Mawson, F</t>
  </si>
  <si>
    <t>Ellis</t>
  </si>
  <si>
    <t>Oates</t>
  </si>
  <si>
    <t>Ardron</t>
  </si>
  <si>
    <t>Vaughan</t>
  </si>
  <si>
    <t>Referee</t>
  </si>
  <si>
    <t>Date</t>
  </si>
  <si>
    <t>Attendance</t>
  </si>
  <si>
    <t>George H. Parkin (Sheffield)</t>
  </si>
  <si>
    <t>Askin</t>
  </si>
  <si>
    <t>Walters</t>
  </si>
  <si>
    <t>Smith</t>
  </si>
  <si>
    <t>Caterer</t>
  </si>
  <si>
    <t>Ruddlestone</t>
  </si>
  <si>
    <t>Hallatt</t>
  </si>
  <si>
    <t>Gosling</t>
  </si>
  <si>
    <t>Smith, J</t>
  </si>
  <si>
    <t>Hawcroft</t>
  </si>
  <si>
    <t>Bentham</t>
  </si>
  <si>
    <t>Goodison</t>
  </si>
  <si>
    <t>Jessop</t>
  </si>
  <si>
    <t>Goals</t>
  </si>
  <si>
    <t>Gladwin, Pete</t>
  </si>
  <si>
    <t>2-1 to Birdwell in first final - but Kilnhurst objected. Gladwin also scored in that final. Played for DRFC the next season (leading scorer with 13 goals as they won their league - Midland).</t>
  </si>
  <si>
    <t>Mon 19th April</t>
  </si>
  <si>
    <t>Sat 30th April</t>
  </si>
  <si>
    <t>Sat 16th April</t>
  </si>
  <si>
    <t>Same as below with Dawson for Birdwell</t>
  </si>
  <si>
    <t>?, ?</t>
  </si>
  <si>
    <t>Poor Number</t>
  </si>
  <si>
    <t>Scorer died in WW1 at Gallipoli</t>
  </si>
  <si>
    <t>Mon 24th April</t>
  </si>
  <si>
    <t>Bennett, H. E.</t>
  </si>
  <si>
    <t>Tip Bennett was the captain</t>
  </si>
  <si>
    <t>Dudhill, T</t>
  </si>
  <si>
    <t>Wright, W</t>
  </si>
  <si>
    <t>Hall, E</t>
  </si>
  <si>
    <t>Ashton, J</t>
  </si>
  <si>
    <t>Thorpe, J</t>
  </si>
  <si>
    <t>Bennett, G</t>
  </si>
  <si>
    <t>Harrison, J</t>
  </si>
  <si>
    <t>Wood, T</t>
  </si>
  <si>
    <t>Collins, J</t>
  </si>
  <si>
    <t>Roberts, J</t>
  </si>
  <si>
    <t>Hancock (goal)</t>
  </si>
  <si>
    <t>Street, A</t>
  </si>
  <si>
    <t>Whitehouse, J</t>
  </si>
  <si>
    <t>Rodgers, A</t>
  </si>
  <si>
    <t>Mawson, Frank</t>
  </si>
  <si>
    <t>Mawson, Fred</t>
  </si>
  <si>
    <t>Hartley</t>
  </si>
  <si>
    <t>Gough</t>
  </si>
  <si>
    <t>Crompton</t>
  </si>
  <si>
    <t>Bisby</t>
  </si>
  <si>
    <t>Davies</t>
  </si>
  <si>
    <t>Humphries</t>
  </si>
  <si>
    <t>Hall</t>
  </si>
  <si>
    <t xml:space="preserve">Also medals: </t>
  </si>
  <si>
    <t xml:space="preserve">Askin, Len </t>
  </si>
  <si>
    <t xml:space="preserve">Bann,Tom  </t>
  </si>
  <si>
    <t xml:space="preserve">Langton, Walter </t>
  </si>
  <si>
    <t xml:space="preserve">Gregson,Teddy  </t>
  </si>
  <si>
    <t xml:space="preserve">Bann, Fred </t>
  </si>
  <si>
    <t xml:space="preserve">Dowson, Ernest </t>
  </si>
  <si>
    <t xml:space="preserve">Lindley, Manny </t>
  </si>
  <si>
    <t xml:space="preserve">Nelson, H </t>
  </si>
  <si>
    <t xml:space="preserve">Waddington, Charles </t>
  </si>
  <si>
    <t xml:space="preserve">Hollin, Jagger </t>
  </si>
  <si>
    <t xml:space="preserve">Linward, Billy </t>
  </si>
  <si>
    <t>Sat 6th April</t>
  </si>
  <si>
    <t>Easter Saturday</t>
  </si>
  <si>
    <t>J. Fox (Darnall)</t>
  </si>
  <si>
    <t>Hammond</t>
  </si>
  <si>
    <t>Cunningham</t>
  </si>
  <si>
    <t>Streets</t>
  </si>
  <si>
    <t>Bedford</t>
  </si>
  <si>
    <t>Beardsley</t>
  </si>
  <si>
    <t>Nettleton</t>
  </si>
  <si>
    <t>Rodgers</t>
  </si>
  <si>
    <t>Cocles</t>
  </si>
  <si>
    <t>Collins</t>
  </si>
  <si>
    <t>Holling 2, Rodgers, A</t>
  </si>
  <si>
    <t>Holling, Lindley, Linward</t>
  </si>
  <si>
    <t>Biggs, Collins</t>
  </si>
  <si>
    <t>Jagger Hollin won and scored 2 consecutive finals 1899 abd 1901 with 2 different teams</t>
  </si>
  <si>
    <t>Hardy, Chadfield, McNeil</t>
  </si>
  <si>
    <t>Hancock</t>
  </si>
  <si>
    <t>Lawley</t>
  </si>
  <si>
    <t>Dudhill</t>
  </si>
  <si>
    <t>Shaw</t>
  </si>
  <si>
    <t>Chadfield</t>
  </si>
  <si>
    <t>Sheldrake</t>
  </si>
  <si>
    <t>McNeil</t>
  </si>
  <si>
    <t>Tim Roper had fought in the Boer War</t>
  </si>
  <si>
    <t>Bounds</t>
  </si>
  <si>
    <t>Nightingale</t>
  </si>
  <si>
    <t>Straw</t>
  </si>
  <si>
    <t>Barker</t>
  </si>
  <si>
    <t>Lawton</t>
  </si>
  <si>
    <t>Brass Band played conquering hero. Met by wildly cheering crowd at the railway crossing.  Proceeded to Denaby Main hotel then the Reresby Arms (their club house)</t>
  </si>
  <si>
    <t>Whitehouse, A</t>
  </si>
  <si>
    <t>Chapman, J</t>
  </si>
  <si>
    <t>Hardy, T</t>
  </si>
  <si>
    <t>Cooke, B</t>
  </si>
  <si>
    <t>Roper, tim</t>
  </si>
  <si>
    <t>Sat 15th March</t>
  </si>
  <si>
    <t>Thorpe, Tommy</t>
  </si>
  <si>
    <t>Hawcroft, Frank "Slush"</t>
  </si>
  <si>
    <t>Ardron, Len</t>
  </si>
  <si>
    <t>Edwards, George</t>
  </si>
  <si>
    <t>Tomkins, Tommy</t>
  </si>
  <si>
    <t>Ardron, Matt</t>
  </si>
  <si>
    <t>Jones, Harry</t>
  </si>
  <si>
    <t>Burkinshaw, Ted</t>
  </si>
  <si>
    <t>Lovatt, Billy</t>
  </si>
  <si>
    <t>Rogers</t>
  </si>
  <si>
    <t>Nevitt</t>
  </si>
  <si>
    <t>Winstanley</t>
  </si>
  <si>
    <t>Nevitt, Bisby</t>
  </si>
  <si>
    <t>Robinson</t>
  </si>
  <si>
    <t>Sat 28th March</t>
  </si>
  <si>
    <t>Sat 11th April</t>
  </si>
  <si>
    <t>Mansbridge</t>
  </si>
  <si>
    <t>Powell</t>
  </si>
  <si>
    <t>Sat 26th March</t>
  </si>
  <si>
    <t>Denaby</t>
  </si>
  <si>
    <t>Revill</t>
  </si>
  <si>
    <t>Beevors</t>
  </si>
  <si>
    <t>Kennedy</t>
  </si>
  <si>
    <t>Meakin - ineligible for the final</t>
  </si>
  <si>
    <t>Westwood</t>
  </si>
  <si>
    <t>Elliot</t>
  </si>
  <si>
    <t>Groves</t>
  </si>
  <si>
    <t>Binstead</t>
  </si>
  <si>
    <t>Gray</t>
  </si>
  <si>
    <t>Merryweather</t>
  </si>
  <si>
    <t>Pyle</t>
  </si>
  <si>
    <t>Boler</t>
  </si>
  <si>
    <t>Wells</t>
  </si>
  <si>
    <t>Moore</t>
  </si>
  <si>
    <t>Bratley</t>
  </si>
  <si>
    <t>Biggs, Billy</t>
  </si>
  <si>
    <t>Roper, Tim</t>
  </si>
  <si>
    <t>Hakin, Tommy</t>
  </si>
  <si>
    <t>Biggs, Roper, Rodgers, McNeil</t>
  </si>
  <si>
    <t>McNeil, Bob</t>
  </si>
  <si>
    <t>Rodgers, Arthur</t>
  </si>
  <si>
    <t>Shaw, "Cockney"</t>
  </si>
  <si>
    <t>Cartwright</t>
  </si>
  <si>
    <t>Warren, Cyril</t>
  </si>
  <si>
    <t>Wilson, Darren ?????</t>
  </si>
  <si>
    <t>John Lyman</t>
  </si>
  <si>
    <t>John Thornton</t>
  </si>
  <si>
    <t>Steve Fellows</t>
  </si>
  <si>
    <t>Neil Molyneux</t>
  </si>
  <si>
    <t>Lee lyman</t>
  </si>
  <si>
    <t>Anthony Lyman</t>
  </si>
  <si>
    <t>This is just a list of Possible players</t>
  </si>
  <si>
    <t>Sat 1st April</t>
  </si>
  <si>
    <t>Crapper o.g.</t>
  </si>
  <si>
    <t>Daykin</t>
  </si>
  <si>
    <t>Meakin</t>
  </si>
  <si>
    <t>Freeman</t>
  </si>
  <si>
    <t>Eades</t>
  </si>
  <si>
    <t>Wright</t>
  </si>
  <si>
    <t>Hough</t>
  </si>
  <si>
    <t>Routledge</t>
  </si>
  <si>
    <t>Thorpe</t>
  </si>
  <si>
    <t>F. Bye (Sheffield)</t>
  </si>
  <si>
    <t>Pearce, Mickey</t>
  </si>
  <si>
    <t>On 1906-07 photo</t>
  </si>
  <si>
    <t>South, Gordon</t>
  </si>
  <si>
    <t>Sam south manager</t>
  </si>
  <si>
    <t>Cat Iles</t>
  </si>
  <si>
    <t>Biggs, Billy?</t>
  </si>
  <si>
    <t>Longworth, Sid?</t>
  </si>
  <si>
    <t>Tayles, Charlie</t>
  </si>
  <si>
    <t>Sat 7th April</t>
  </si>
  <si>
    <t>Gould</t>
  </si>
  <si>
    <t>Sykes</t>
  </si>
  <si>
    <t>Sykes, Powers o.g.</t>
  </si>
  <si>
    <t>Brocklehurst</t>
  </si>
  <si>
    <t>Broklehurst gave away a pen and missed one</t>
  </si>
  <si>
    <t>Stones</t>
  </si>
  <si>
    <t>Turton</t>
  </si>
  <si>
    <t>Thompson</t>
  </si>
  <si>
    <t>Whitlam</t>
  </si>
  <si>
    <t>Heppinstall, L</t>
  </si>
  <si>
    <t>Layton</t>
  </si>
  <si>
    <t>Cutts, L</t>
  </si>
  <si>
    <t>Hough, F</t>
  </si>
  <si>
    <t>Straw, P</t>
  </si>
  <si>
    <t>Hough, F!!!</t>
  </si>
  <si>
    <t>Aston, James</t>
  </si>
  <si>
    <t>Layton, Edward</t>
  </si>
  <si>
    <t>Crapper, Christopher</t>
  </si>
  <si>
    <t xml:space="preserve">Pete Pettit </t>
  </si>
  <si>
    <t>An Oxer (Ann's dad)</t>
  </si>
  <si>
    <t>Fisher</t>
  </si>
  <si>
    <t>Holmes, Ezra</t>
  </si>
  <si>
    <t>Holmes, Luther</t>
  </si>
  <si>
    <t>Holmes, D</t>
  </si>
  <si>
    <t>Kilnhurst Town</t>
  </si>
  <si>
    <t xml:space="preserve">Wood, H </t>
  </si>
  <si>
    <t>Burkinshaw, Jack</t>
  </si>
  <si>
    <t>Windle, J</t>
  </si>
  <si>
    <t>Burkinshaw, A</t>
  </si>
  <si>
    <t>Hickman, J</t>
  </si>
  <si>
    <t>Roddis, J</t>
  </si>
  <si>
    <t>Roddis, W</t>
  </si>
  <si>
    <t>Grant, J</t>
  </si>
  <si>
    <t>Fletcher, H</t>
  </si>
  <si>
    <t>Wood, K</t>
  </si>
  <si>
    <t>Wood, A</t>
  </si>
  <si>
    <t>Merrills, J</t>
  </si>
  <si>
    <t>Roddis, A.E.</t>
  </si>
  <si>
    <t>Sat 13th April</t>
  </si>
  <si>
    <t>H. P. Lewis</t>
  </si>
  <si>
    <t>got a medal</t>
  </si>
  <si>
    <t>Cooper, G</t>
  </si>
  <si>
    <t>Jackson, M</t>
  </si>
  <si>
    <t>Eades, R</t>
  </si>
  <si>
    <t>Pether, J</t>
  </si>
  <si>
    <t>Burgin, H</t>
  </si>
  <si>
    <t>Turner, A</t>
  </si>
  <si>
    <t>Avil, L</t>
  </si>
  <si>
    <t>Nokes, A</t>
  </si>
  <si>
    <t>Hardwick, T</t>
  </si>
  <si>
    <t>Law, F</t>
  </si>
  <si>
    <t>Rober, J.T.</t>
  </si>
  <si>
    <t>Formstone, J</t>
  </si>
  <si>
    <t>Barden, V</t>
  </si>
  <si>
    <t>Holland, S</t>
  </si>
  <si>
    <t>Roper, Ernest</t>
  </si>
  <si>
    <t>Cooper, j</t>
  </si>
  <si>
    <t>Brook, William "Billy"</t>
  </si>
  <si>
    <t>McGuire</t>
  </si>
  <si>
    <t>Ness, J</t>
  </si>
  <si>
    <t>McGuire, Ness, A. Turner (o.g)</t>
  </si>
  <si>
    <t>Law, Francis, Holling</t>
  </si>
  <si>
    <t>Holling</t>
  </si>
  <si>
    <t>Poor</t>
  </si>
  <si>
    <t>Wed 29th April</t>
  </si>
  <si>
    <t>Sat  25th April</t>
  </si>
  <si>
    <t>Cherrington</t>
  </si>
  <si>
    <t>Alcock</t>
  </si>
  <si>
    <t>Francis, Gray, Holland</t>
  </si>
  <si>
    <t>Ness, M</t>
  </si>
  <si>
    <t>could be chevington</t>
  </si>
  <si>
    <t>Allen</t>
  </si>
  <si>
    <t>Hawkins A. V.</t>
  </si>
  <si>
    <t xml:space="preserve">Clarkson, J </t>
  </si>
  <si>
    <t>Jackson, P</t>
  </si>
  <si>
    <t>Turton, Brian</t>
  </si>
  <si>
    <t>Dave Kelly</t>
  </si>
  <si>
    <t>Mick Poole</t>
  </si>
  <si>
    <t>Roger Webb</t>
  </si>
  <si>
    <t>John Nicolson</t>
  </si>
  <si>
    <t>Malcolm Levitt, Roger Webb, John Nicolson</t>
  </si>
  <si>
    <t>Dave Hobson</t>
  </si>
  <si>
    <t>Mick Poole, Scott Atkinson, Mick Cooke</t>
  </si>
  <si>
    <t>Pete Bailey</t>
  </si>
  <si>
    <t xml:space="preserve">John Nicolson, Paul Ardron, Pete Bailey </t>
  </si>
  <si>
    <t>Steve Grainger</t>
  </si>
  <si>
    <t>Mick Poole, Lee Bramley, Paul Jackson</t>
  </si>
  <si>
    <t>Ian Walsh</t>
  </si>
  <si>
    <t>Pete Bailey,Paul Ardron,Lee Bramley</t>
  </si>
  <si>
    <t>Kevin Nelthorpe</t>
  </si>
  <si>
    <t>Steve Grainger, Ian Walsh, Roger Webb</t>
  </si>
  <si>
    <t>Paul Emmett, Kevin Nelthorpe, Steve Grainger</t>
  </si>
  <si>
    <t>Colin Parker</t>
  </si>
  <si>
    <t>Matt Bacon</t>
  </si>
  <si>
    <t>Matt Bacon,Paul Humphries, Kevin Nelthorpe</t>
  </si>
  <si>
    <t>Paul Ardron</t>
  </si>
  <si>
    <t>Terry Whitehead, Paul Ardron, Pete Bailey</t>
  </si>
  <si>
    <t>Ian Dring</t>
  </si>
  <si>
    <t>Martin Birley</t>
  </si>
  <si>
    <t>Colin Parker, Martin Birley, Mick Poole</t>
  </si>
  <si>
    <t>Steve Venables, Ian Dring, Paul Froggatt</t>
  </si>
  <si>
    <t>Brian Hyde</t>
  </si>
  <si>
    <t>Pete Bailey, Matt Bacon, Paul Ardron</t>
  </si>
  <si>
    <t>Brian Hardeman</t>
  </si>
  <si>
    <t>Paul Rouane, Chris Cooper, Colin Parker</t>
  </si>
  <si>
    <t>Terry Whitehead, Paul Emmett, Des Nutting</t>
  </si>
  <si>
    <t>S Taylor</t>
  </si>
  <si>
    <t xml:space="preserve">D Catling, Paul Ardron,Paul Emmett </t>
  </si>
  <si>
    <t>Colin Parker, S Taylor, Brian Elwell</t>
  </si>
  <si>
    <t>David Hobson, Pete Bailey, S Taylor</t>
  </si>
  <si>
    <t xml:space="preserve">Paul Rouane </t>
  </si>
  <si>
    <t>Gordon Swann,Brian Hyde, Chris Cooper</t>
  </si>
  <si>
    <t>Sat 10th April</t>
  </si>
  <si>
    <t>Revil</t>
  </si>
  <si>
    <t>Angel</t>
  </si>
  <si>
    <t>Fri 16th April</t>
  </si>
  <si>
    <t>Russell</t>
  </si>
  <si>
    <t>Burton</t>
  </si>
  <si>
    <t>Revil, Ryalls, Brazil</t>
  </si>
  <si>
    <t>Brazil</t>
  </si>
  <si>
    <t>Hawkins</t>
  </si>
  <si>
    <t>Criddle</t>
  </si>
  <si>
    <t>Frith</t>
  </si>
  <si>
    <t>Rippon, Burkinshaw, J</t>
  </si>
  <si>
    <t>Lax, Joe</t>
  </si>
  <si>
    <t>Stokes</t>
  </si>
  <si>
    <t>Crummack</t>
  </si>
  <si>
    <t>Johnson</t>
  </si>
  <si>
    <t>Bray</t>
  </si>
  <si>
    <t>Fletcher</t>
  </si>
  <si>
    <t>Stalker</t>
  </si>
  <si>
    <t>Mercer</t>
  </si>
  <si>
    <t>Turner</t>
  </si>
  <si>
    <t>Ryalls</t>
  </si>
  <si>
    <t>Gratton</t>
  </si>
  <si>
    <t xml:space="preserve"> Rodgers, Arthur</t>
  </si>
  <si>
    <t>Look out for SUFC player Walter Brayshaw</t>
  </si>
  <si>
    <t>Bolton on Dearne</t>
  </si>
  <si>
    <t>Palfreyman</t>
  </si>
  <si>
    <t>Pether</t>
  </si>
  <si>
    <t>Parnell</t>
  </si>
  <si>
    <t>Storey</t>
  </si>
  <si>
    <t>Brazill</t>
  </si>
  <si>
    <t>Murphy</t>
  </si>
  <si>
    <t>Sylvester</t>
  </si>
  <si>
    <t>Lowe</t>
  </si>
  <si>
    <t>Dobson</t>
  </si>
  <si>
    <t>Geary</t>
  </si>
  <si>
    <t>Guest</t>
  </si>
  <si>
    <t>Taylor</t>
  </si>
  <si>
    <t>Day</t>
  </si>
  <si>
    <t>Dawson</t>
  </si>
  <si>
    <t>Dyer</t>
  </si>
  <si>
    <t>J. Hastie (Barnsley)</t>
  </si>
  <si>
    <t>Sutton, T</t>
  </si>
  <si>
    <t>Good Friday</t>
  </si>
  <si>
    <t>Fri 14th April</t>
  </si>
  <si>
    <t>Eades, Jack</t>
  </si>
  <si>
    <t>Eades 2, Leonard</t>
  </si>
  <si>
    <t>Leonard</t>
  </si>
  <si>
    <t>Sat 8th April</t>
  </si>
  <si>
    <t>Tayles</t>
  </si>
  <si>
    <t>Whitehead</t>
  </si>
  <si>
    <t>Smith, H</t>
  </si>
  <si>
    <t>Sissons</t>
  </si>
  <si>
    <t>W. Jones</t>
  </si>
  <si>
    <t>Rippon, T</t>
  </si>
  <si>
    <t>Russell, J</t>
  </si>
  <si>
    <t>Payling, A</t>
  </si>
  <si>
    <t>Payling, F</t>
  </si>
  <si>
    <t>Evans</t>
  </si>
  <si>
    <t>Goldthorpe, J</t>
  </si>
  <si>
    <t>Mex?</t>
  </si>
  <si>
    <t>Butler</t>
  </si>
  <si>
    <t>??</t>
  </si>
  <si>
    <t>Astill, Shackleton, Nuttall</t>
  </si>
  <si>
    <t>Abandoned on Mon -cos of weather with DR 3 up.</t>
  </si>
  <si>
    <t>Replayed on the Wed</t>
  </si>
  <si>
    <t>Cooke</t>
  </si>
  <si>
    <t>Walker</t>
  </si>
  <si>
    <t>Mon 28th April (replay Wed 30th April)</t>
  </si>
  <si>
    <t>Astill, Tommy</t>
  </si>
  <si>
    <t>Nuttall, Jack</t>
  </si>
  <si>
    <t>Walker, Willis</t>
  </si>
  <si>
    <t>Cooke (Bert?)</t>
  </si>
  <si>
    <t>Shackleton, A</t>
  </si>
  <si>
    <t>P</t>
  </si>
  <si>
    <t>C</t>
  </si>
  <si>
    <t>Turier</t>
  </si>
  <si>
    <t>Hines</t>
  </si>
  <si>
    <t>J</t>
  </si>
  <si>
    <t>Adamson</t>
  </si>
  <si>
    <t>W</t>
  </si>
  <si>
    <t>H</t>
  </si>
  <si>
    <t>A</t>
  </si>
  <si>
    <t>T</t>
  </si>
  <si>
    <t>I</t>
  </si>
  <si>
    <t>Gittins</t>
  </si>
  <si>
    <t>Brown</t>
  </si>
  <si>
    <t>FC</t>
  </si>
  <si>
    <t>Jackson</t>
  </si>
  <si>
    <t>WH</t>
  </si>
  <si>
    <t>Fish</t>
  </si>
  <si>
    <t>JT</t>
  </si>
  <si>
    <t>Ogley</t>
  </si>
  <si>
    <t>S</t>
  </si>
  <si>
    <t>AB</t>
  </si>
  <si>
    <t>Hamilton</t>
  </si>
  <si>
    <t>Callaghan</t>
  </si>
  <si>
    <t>Frickley Colliery</t>
  </si>
  <si>
    <t>Raybould</t>
  </si>
  <si>
    <t>Donaldson</t>
  </si>
  <si>
    <t>AW</t>
  </si>
  <si>
    <t>Marsh</t>
  </si>
  <si>
    <t>Frost</t>
  </si>
  <si>
    <t>Pickering</t>
  </si>
  <si>
    <t>JW</t>
  </si>
  <si>
    <t>Biggins</t>
  </si>
  <si>
    <t>F</t>
  </si>
  <si>
    <t>Twigg</t>
  </si>
  <si>
    <t>Rothwell</t>
  </si>
  <si>
    <t>Cope</t>
  </si>
  <si>
    <t>Timbril</t>
  </si>
  <si>
    <t>Settle</t>
  </si>
  <si>
    <t>Lank</t>
  </si>
  <si>
    <t>North</t>
  </si>
  <si>
    <t>WA</t>
  </si>
  <si>
    <t>See Squads TAB</t>
  </si>
  <si>
    <t>Barlow</t>
  </si>
  <si>
    <t>Joseph</t>
  </si>
  <si>
    <t>Brooks</t>
  </si>
  <si>
    <t>Charles</t>
  </si>
  <si>
    <t>Gregory</t>
  </si>
  <si>
    <t>Harry</t>
  </si>
  <si>
    <t>William</t>
  </si>
  <si>
    <t>Woolhouse</t>
  </si>
  <si>
    <t>Dan</t>
  </si>
  <si>
    <t>Dunwell</t>
  </si>
  <si>
    <t>Willey</t>
  </si>
  <si>
    <t>Stringer</t>
  </si>
  <si>
    <t>Carey</t>
  </si>
  <si>
    <t>Colin</t>
  </si>
  <si>
    <t>Elijah</t>
  </si>
  <si>
    <t>Green</t>
  </si>
  <si>
    <t>Ralph</t>
  </si>
  <si>
    <t>John W</t>
  </si>
  <si>
    <t xml:space="preserve">Matthew  </t>
  </si>
  <si>
    <t>Albert</t>
  </si>
  <si>
    <t>Higgins, Albert</t>
  </si>
  <si>
    <t>Sayles, Elijah</t>
  </si>
  <si>
    <t>Woolhouse, Dan</t>
  </si>
  <si>
    <t>Dawson, Colin</t>
  </si>
  <si>
    <t>Hobson, William</t>
  </si>
  <si>
    <t>Graham</t>
  </si>
  <si>
    <t>Markham</t>
  </si>
  <si>
    <t>John</t>
  </si>
  <si>
    <t>Fred</t>
  </si>
  <si>
    <t>Wroe</t>
  </si>
  <si>
    <t>George H</t>
  </si>
  <si>
    <t>Brook</t>
  </si>
  <si>
    <t>Walter</t>
  </si>
  <si>
    <t xml:space="preserve">John T </t>
  </si>
  <si>
    <t>Hunt</t>
  </si>
  <si>
    <t>Benjamin</t>
  </si>
  <si>
    <t>Ardron, Leonard</t>
  </si>
  <si>
    <t>Carr, Charles</t>
  </si>
  <si>
    <t>Oates, John</t>
  </si>
  <si>
    <t>Vaughan, Fred</t>
  </si>
  <si>
    <t>Ellis, John T</t>
  </si>
  <si>
    <t>Fellows</t>
  </si>
  <si>
    <t>Paul</t>
  </si>
  <si>
    <t>Frank</t>
  </si>
  <si>
    <t>Riddlesdin</t>
  </si>
  <si>
    <t>Arthur</t>
  </si>
  <si>
    <t>Herod</t>
  </si>
  <si>
    <t>Tom</t>
  </si>
  <si>
    <t>Bell</t>
  </si>
  <si>
    <t>Richard</t>
  </si>
  <si>
    <t>Goodyear</t>
  </si>
  <si>
    <t>Egan</t>
  </si>
  <si>
    <t>Allott</t>
  </si>
  <si>
    <t>Samuel</t>
  </si>
  <si>
    <t>Fellows, Paul</t>
  </si>
  <si>
    <t>Bell, John</t>
  </si>
  <si>
    <t>Carr, John</t>
  </si>
  <si>
    <t>Blurton</t>
  </si>
  <si>
    <t>Alfred</t>
  </si>
  <si>
    <t>Burkinshaw</t>
  </si>
  <si>
    <t>Edward</t>
  </si>
  <si>
    <t>Gladwin</t>
  </si>
  <si>
    <t>Archie</t>
  </si>
  <si>
    <t>Pepper</t>
  </si>
  <si>
    <t>Ramsden</t>
  </si>
  <si>
    <t>Thomas H</t>
  </si>
  <si>
    <t>Parkin</t>
  </si>
  <si>
    <t>Froggatt</t>
  </si>
  <si>
    <t>Thomas</t>
  </si>
  <si>
    <t>WJ</t>
  </si>
  <si>
    <t>Clarke</t>
  </si>
  <si>
    <t>John E</t>
  </si>
  <si>
    <t>Goddard</t>
  </si>
  <si>
    <t>Franks</t>
  </si>
  <si>
    <t>Askin, Leonard</t>
  </si>
  <si>
    <t>Bentham, Harry</t>
  </si>
  <si>
    <t>Gladwin, William "Dutch"</t>
  </si>
  <si>
    <t>Jessop, Archie</t>
  </si>
  <si>
    <t>Hawcroft, Fred</t>
  </si>
  <si>
    <t>Parkin, Harry</t>
  </si>
  <si>
    <t>Caterer, WJ</t>
  </si>
  <si>
    <t>GH</t>
  </si>
  <si>
    <t>JA</t>
  </si>
  <si>
    <t>Archibald</t>
  </si>
  <si>
    <t>Merrill</t>
  </si>
  <si>
    <t>MH</t>
  </si>
  <si>
    <t>Bisly</t>
  </si>
  <si>
    <t>TW</t>
  </si>
  <si>
    <t>Jeavons</t>
  </si>
  <si>
    <t xml:space="preserve">Ellis </t>
  </si>
  <si>
    <t>Elliss</t>
  </si>
  <si>
    <t>Mallinder</t>
  </si>
  <si>
    <t>Race</t>
  </si>
  <si>
    <t>Scorah</t>
  </si>
  <si>
    <t>Percy</t>
  </si>
  <si>
    <t>Singleton</t>
  </si>
  <si>
    <t>Henry</t>
  </si>
  <si>
    <t>Oscar</t>
  </si>
  <si>
    <t>R</t>
  </si>
  <si>
    <t>Davis</t>
  </si>
  <si>
    <t>Holdsworth</t>
  </si>
  <si>
    <t>Lees</t>
  </si>
  <si>
    <t>GE</t>
  </si>
  <si>
    <t>Lister</t>
  </si>
  <si>
    <t>Harrison</t>
  </si>
  <si>
    <t>Sam</t>
  </si>
  <si>
    <t>Earby</t>
  </si>
  <si>
    <t>Peter</t>
  </si>
  <si>
    <t>Hunter</t>
  </si>
  <si>
    <t>Youle</t>
  </si>
  <si>
    <t>Broadhead</t>
  </si>
  <si>
    <t>Rowland</t>
  </si>
  <si>
    <t>JH</t>
  </si>
  <si>
    <t>Hartley, Harry</t>
  </si>
  <si>
    <t>Smith, Arthur</t>
  </si>
  <si>
    <t>Gough, JH</t>
  </si>
  <si>
    <t>Jackson, Fred</t>
  </si>
  <si>
    <t>Crompton, Joseph</t>
  </si>
  <si>
    <t>Bisby, TW</t>
  </si>
  <si>
    <t>Humphries, W</t>
  </si>
  <si>
    <t>Mawson</t>
  </si>
  <si>
    <t>Platt</t>
  </si>
  <si>
    <t>Whitehouse</t>
  </si>
  <si>
    <t>Holliny</t>
  </si>
  <si>
    <t>Tyas</t>
  </si>
  <si>
    <t>AE</t>
  </si>
  <si>
    <t>Bennett</t>
  </si>
  <si>
    <t>HE</t>
  </si>
  <si>
    <t>Moffatt</t>
  </si>
  <si>
    <t>Edwin</t>
  </si>
  <si>
    <t>James</t>
  </si>
  <si>
    <t>Augustus</t>
  </si>
  <si>
    <t>Simpson</t>
  </si>
  <si>
    <t>Hempsell</t>
  </si>
  <si>
    <t>Wilfred</t>
  </si>
  <si>
    <t>Parker</t>
  </si>
  <si>
    <t>Jack</t>
  </si>
  <si>
    <t>Street</t>
  </si>
  <si>
    <t>Haydock</t>
  </si>
  <si>
    <t>Ernest</t>
  </si>
  <si>
    <t>Platt, John</t>
  </si>
  <si>
    <t>Holling, "Jagger" GH</t>
  </si>
  <si>
    <t>Dudhill, TW</t>
  </si>
  <si>
    <t>Parkin, Joseph</t>
  </si>
  <si>
    <t>GJ</t>
  </si>
  <si>
    <t>Bennett, GJ</t>
  </si>
  <si>
    <t>Waddington</t>
  </si>
  <si>
    <t>Bailey</t>
  </si>
  <si>
    <t>Bann</t>
  </si>
  <si>
    <t>Goodson</t>
  </si>
  <si>
    <t>LW</t>
  </si>
  <si>
    <t>Lindley</t>
  </si>
  <si>
    <t>Newsum</t>
  </si>
  <si>
    <t>E</t>
  </si>
  <si>
    <t>Eggett</t>
  </si>
  <si>
    <t>Birch</t>
  </si>
  <si>
    <t>AH</t>
  </si>
  <si>
    <t>Nelson</t>
  </si>
  <si>
    <t>L</t>
  </si>
  <si>
    <t>Porter</t>
  </si>
  <si>
    <t>Goodlad</t>
  </si>
  <si>
    <t>Gall</t>
  </si>
  <si>
    <t>Whittle</t>
  </si>
  <si>
    <t>Linwood</t>
  </si>
  <si>
    <t>Langton</t>
  </si>
  <si>
    <t>Vail</t>
  </si>
  <si>
    <t>Longden</t>
  </si>
  <si>
    <t>Crump</t>
  </si>
  <si>
    <t>Gregson</t>
  </si>
  <si>
    <t>EP</t>
  </si>
  <si>
    <t>Chester</t>
  </si>
  <si>
    <t>Burniston</t>
  </si>
  <si>
    <t>EK</t>
  </si>
  <si>
    <t>G</t>
  </si>
  <si>
    <t>Dean</t>
  </si>
  <si>
    <t>Walton</t>
  </si>
  <si>
    <t>D</t>
  </si>
  <si>
    <t>MacNeil</t>
  </si>
  <si>
    <t>Elliott</t>
  </si>
  <si>
    <t>Watts</t>
  </si>
  <si>
    <t>SJ</t>
  </si>
  <si>
    <t>Ryans</t>
  </si>
  <si>
    <t>Millington</t>
  </si>
  <si>
    <t>Hardy</t>
  </si>
  <si>
    <t>TM</t>
  </si>
  <si>
    <t>Wilkes</t>
  </si>
  <si>
    <t>Gaskell</t>
  </si>
  <si>
    <t>Rushforth</t>
  </si>
  <si>
    <t>FW</t>
  </si>
  <si>
    <t>Crowcroft</t>
  </si>
  <si>
    <t>Morfit</t>
  </si>
  <si>
    <t>Hutchinson</t>
  </si>
  <si>
    <t>Peplow</t>
  </si>
  <si>
    <t>Massey</t>
  </si>
  <si>
    <t>Colley</t>
  </si>
  <si>
    <t>Shaw, GE</t>
  </si>
  <si>
    <t>Chadfield, G</t>
  </si>
  <si>
    <t>McNeil, A</t>
  </si>
  <si>
    <t>B</t>
  </si>
  <si>
    <t>Holgate</t>
  </si>
  <si>
    <t>Carr, C</t>
  </si>
  <si>
    <t>Nightingale, A</t>
  </si>
  <si>
    <t>Oates, J</t>
  </si>
  <si>
    <t>Holsdworth, T</t>
  </si>
  <si>
    <t>Lawton, C</t>
  </si>
  <si>
    <t>Barker, F</t>
  </si>
  <si>
    <t>Smith, A</t>
  </si>
  <si>
    <t>Race, C or E</t>
  </si>
  <si>
    <t>Cockles</t>
  </si>
  <si>
    <t>CW</t>
  </si>
  <si>
    <t>Cox</t>
  </si>
  <si>
    <t>Sargison</t>
  </si>
  <si>
    <t>Cook</t>
  </si>
  <si>
    <t>Swindells</t>
  </si>
  <si>
    <t>Longworth</t>
  </si>
  <si>
    <t>Rothery</t>
  </si>
  <si>
    <t>Eley</t>
  </si>
  <si>
    <t>TB</t>
  </si>
  <si>
    <t>Wydell</t>
  </si>
  <si>
    <t>Wath Athletic</t>
  </si>
  <si>
    <t>Winstanley, H</t>
  </si>
  <si>
    <t>Robinson, E</t>
  </si>
  <si>
    <t>Mansbridge, JA</t>
  </si>
  <si>
    <t>Eley, TB</t>
  </si>
  <si>
    <t>Cook, B</t>
  </si>
  <si>
    <t>Highthorn</t>
  </si>
  <si>
    <t>Pacey</t>
  </si>
  <si>
    <t>TC</t>
  </si>
  <si>
    <t>Thorp</t>
  </si>
  <si>
    <t>Tompkins</t>
  </si>
  <si>
    <t>Blount</t>
  </si>
  <si>
    <t>No Records</t>
  </si>
  <si>
    <t>No records</t>
  </si>
  <si>
    <t>Biggs</t>
  </si>
  <si>
    <t>Hakin</t>
  </si>
  <si>
    <t>Neil</t>
  </si>
  <si>
    <t>AM</t>
  </si>
  <si>
    <t>Law</t>
  </si>
  <si>
    <t>GC</t>
  </si>
  <si>
    <t>Simmons</t>
  </si>
  <si>
    <t>Dunstan</t>
  </si>
  <si>
    <t>Hopkinson</t>
  </si>
  <si>
    <t>Scott</t>
  </si>
  <si>
    <t>Groves, W</t>
  </si>
  <si>
    <t>Meakin, I</t>
  </si>
  <si>
    <t>Westwood, W</t>
  </si>
  <si>
    <t>Powell, A</t>
  </si>
  <si>
    <t>Hall, F</t>
  </si>
  <si>
    <t>Crapper</t>
  </si>
  <si>
    <t>Downes</t>
  </si>
  <si>
    <t>Cherry</t>
  </si>
  <si>
    <t>Fawcett</t>
  </si>
  <si>
    <t>Schofield</t>
  </si>
  <si>
    <t>Freeman, F</t>
  </si>
  <si>
    <t>Smith, WH</t>
  </si>
  <si>
    <t>Eades, J</t>
  </si>
  <si>
    <t>Cartwright, J</t>
  </si>
  <si>
    <t>McQuire</t>
  </si>
  <si>
    <t>Bradley</t>
  </si>
  <si>
    <t>Wall</t>
  </si>
  <si>
    <t>Jones</t>
  </si>
  <si>
    <t>South Kirby Colliery</t>
  </si>
  <si>
    <t>Burgin</t>
  </si>
  <si>
    <t>Aston</t>
  </si>
  <si>
    <t>TH</t>
  </si>
  <si>
    <t>Formstone</t>
  </si>
  <si>
    <t>Stables</t>
  </si>
  <si>
    <t>Newbitt</t>
  </si>
  <si>
    <t>AT</t>
  </si>
  <si>
    <t>Tate</t>
  </si>
  <si>
    <t>Powers, TJ</t>
  </si>
  <si>
    <t>Routledge, GH</t>
  </si>
  <si>
    <t>Benson, J</t>
  </si>
  <si>
    <t>Riley</t>
  </si>
  <si>
    <t>Crossland</t>
  </si>
  <si>
    <t>Holmes</t>
  </si>
  <si>
    <t>DA</t>
  </si>
  <si>
    <t>Richmond</t>
  </si>
  <si>
    <t>Strutt</t>
  </si>
  <si>
    <t>Swann</t>
  </si>
  <si>
    <t>WT</t>
  </si>
  <si>
    <t>Padgett</t>
  </si>
  <si>
    <t>Dyson</t>
  </si>
  <si>
    <t>Nuttall</t>
  </si>
  <si>
    <t>Hepplestone</t>
  </si>
  <si>
    <t>Whitlam, F</t>
  </si>
  <si>
    <t>Turton, A</t>
  </si>
  <si>
    <t>Strutt, S</t>
  </si>
  <si>
    <t>Stones, H</t>
  </si>
  <si>
    <t>Ball</t>
  </si>
  <si>
    <t>Harvey</t>
  </si>
  <si>
    <t>Myers</t>
  </si>
  <si>
    <t>O</t>
  </si>
  <si>
    <t>Windle</t>
  </si>
  <si>
    <t>Lambley</t>
  </si>
  <si>
    <t>Rippon</t>
  </si>
  <si>
    <t>Garfitt</t>
  </si>
  <si>
    <t>Theobald</t>
  </si>
  <si>
    <t>Wood</t>
  </si>
  <si>
    <t>Staniforth</t>
  </si>
  <si>
    <t>GL</t>
  </si>
  <si>
    <t>Fairhead</t>
  </si>
  <si>
    <t>FJ</t>
  </si>
  <si>
    <t>Tingle</t>
  </si>
  <si>
    <t>Aizlewood</t>
  </si>
  <si>
    <t>JD</t>
  </si>
  <si>
    <t>Beasley</t>
  </si>
  <si>
    <t>Hodgetts</t>
  </si>
  <si>
    <t>Lanigan</t>
  </si>
  <si>
    <t>Merrills</t>
  </si>
  <si>
    <t>Reading</t>
  </si>
  <si>
    <t>Roddis</t>
  </si>
  <si>
    <t>Duke</t>
  </si>
  <si>
    <t>Palmer</t>
  </si>
  <si>
    <t>Ripley</t>
  </si>
  <si>
    <t>Gaynon</t>
  </si>
  <si>
    <t>Liversidge</t>
  </si>
  <si>
    <t>Scholes</t>
  </si>
  <si>
    <t>Williams</t>
  </si>
  <si>
    <t>Clarkson</t>
  </si>
  <si>
    <t>Lane</t>
  </si>
  <si>
    <t>Hickman</t>
  </si>
  <si>
    <t>Large</t>
  </si>
  <si>
    <t>Woodward</t>
  </si>
  <si>
    <t>Battersby</t>
  </si>
  <si>
    <t>Nixon</t>
  </si>
  <si>
    <t>Millard</t>
  </si>
  <si>
    <t>Grant</t>
  </si>
  <si>
    <t>Hale</t>
  </si>
  <si>
    <t>CWO</t>
  </si>
  <si>
    <t>Wadsworth</t>
  </si>
  <si>
    <t>Surtees</t>
  </si>
  <si>
    <t>Hart</t>
  </si>
  <si>
    <t>Cusworth</t>
  </si>
  <si>
    <t>Avill</t>
  </si>
  <si>
    <t>Hazeldine</t>
  </si>
  <si>
    <t>Sidebottom</t>
  </si>
  <si>
    <t>WE</t>
  </si>
  <si>
    <t>CH</t>
  </si>
  <si>
    <t>Lockwood</t>
  </si>
  <si>
    <t>Slack</t>
  </si>
  <si>
    <t>Hanson</t>
  </si>
  <si>
    <t>Critchley</t>
  </si>
  <si>
    <t>Chiles</t>
  </si>
  <si>
    <t>Mann</t>
  </si>
  <si>
    <t>Jonas</t>
  </si>
  <si>
    <t>Roebuck</t>
  </si>
  <si>
    <t>M</t>
  </si>
  <si>
    <t>Naughton</t>
  </si>
  <si>
    <t>GA</t>
  </si>
  <si>
    <t>Hague</t>
  </si>
  <si>
    <t>AV</t>
  </si>
  <si>
    <t>Lewis</t>
  </si>
  <si>
    <t>Toplis</t>
  </si>
  <si>
    <t xml:space="preserve">Transferred in </t>
  </si>
  <si>
    <t>Haynes</t>
  </si>
  <si>
    <t>ES</t>
  </si>
  <si>
    <t>Ryles</t>
  </si>
  <si>
    <t>Phillips</t>
  </si>
  <si>
    <t>AA</t>
  </si>
  <si>
    <t>Gawthorpe</t>
  </si>
  <si>
    <t>Watson</t>
  </si>
  <si>
    <t>Hawkins, W</t>
  </si>
  <si>
    <t>Ryalls, Jw</t>
  </si>
  <si>
    <t>Lax</t>
  </si>
  <si>
    <t>Tanfield</t>
  </si>
  <si>
    <t>LH</t>
  </si>
  <si>
    <t>Bellamy</t>
  </si>
  <si>
    <t>Granger</t>
  </si>
  <si>
    <t>Shawe</t>
  </si>
  <si>
    <t>AC</t>
  </si>
  <si>
    <t>Rhodes</t>
  </si>
  <si>
    <t>Bowell</t>
  </si>
  <si>
    <t>SA</t>
  </si>
  <si>
    <t>Fretwell</t>
  </si>
  <si>
    <t>Spivey</t>
  </si>
  <si>
    <t>Wild</t>
  </si>
  <si>
    <t>Frith, B</t>
  </si>
  <si>
    <t>Angel, WE</t>
  </si>
  <si>
    <t>Johnson, W</t>
  </si>
  <si>
    <t>Stalker, J</t>
  </si>
  <si>
    <t>Mercer, FC</t>
  </si>
  <si>
    <t>Smith, F</t>
  </si>
  <si>
    <t>Grainger, J</t>
  </si>
  <si>
    <t>Mexborough Reserve</t>
  </si>
  <si>
    <t>Garrett</t>
  </si>
  <si>
    <t>MS</t>
  </si>
  <si>
    <t>Duffty</t>
  </si>
  <si>
    <t>Beech</t>
  </si>
  <si>
    <t>Worton</t>
  </si>
  <si>
    <t>Newbert</t>
  </si>
  <si>
    <t>Greenhalgh</t>
  </si>
  <si>
    <t>Rossington</t>
  </si>
  <si>
    <t>TS</t>
  </si>
  <si>
    <t>Wingfield</t>
  </si>
  <si>
    <t>McKinnon</t>
  </si>
  <si>
    <t>Clark</t>
  </si>
  <si>
    <t>McKinnon, F</t>
  </si>
  <si>
    <t>Greenhaigh, S</t>
  </si>
  <si>
    <t>Storey, I|</t>
  </si>
  <si>
    <t>Duffty, S</t>
  </si>
  <si>
    <t>Crossley</t>
  </si>
  <si>
    <t>Blower</t>
  </si>
  <si>
    <t>Burden</t>
  </si>
  <si>
    <t>Hibberd</t>
  </si>
  <si>
    <t>Marsland</t>
  </si>
  <si>
    <t>Connelly</t>
  </si>
  <si>
    <t>Moralee</t>
  </si>
  <si>
    <t>Murray</t>
  </si>
  <si>
    <t>DB</t>
  </si>
  <si>
    <t>Sylvester, E</t>
  </si>
  <si>
    <t>Lowe, H</t>
  </si>
  <si>
    <t>Dobson, H</t>
  </si>
  <si>
    <t>Gough, L</t>
  </si>
  <si>
    <t>Taylor, GA</t>
  </si>
  <si>
    <t>Dawson, S</t>
  </si>
  <si>
    <t>Day, j</t>
  </si>
  <si>
    <t>Starkey</t>
  </si>
  <si>
    <t>Woolfenden</t>
  </si>
  <si>
    <t>Tayles, C</t>
  </si>
  <si>
    <t>Whitehead, WH</t>
  </si>
  <si>
    <t>Murphy, P</t>
  </si>
  <si>
    <t>Edwards</t>
  </si>
  <si>
    <t>Outram</t>
  </si>
  <si>
    <t>Sutton</t>
  </si>
  <si>
    <t>Chorlton</t>
  </si>
  <si>
    <t>McAndrew</t>
  </si>
  <si>
    <t>Booth</t>
  </si>
  <si>
    <t>GT</t>
  </si>
  <si>
    <t>Hirst</t>
  </si>
  <si>
    <t>Fletcher, G</t>
  </si>
  <si>
    <t xml:space="preserve">Evans, GT </t>
  </si>
  <si>
    <t>Rest of squad available</t>
  </si>
  <si>
    <t>Astill</t>
  </si>
  <si>
    <t>Bromage</t>
  </si>
  <si>
    <t>Dyal</t>
  </si>
  <si>
    <t>EW</t>
  </si>
  <si>
    <t>Woodruff</t>
  </si>
  <si>
    <t>CL</t>
  </si>
  <si>
    <t>Buddery</t>
  </si>
  <si>
    <t>Catliff</t>
  </si>
  <si>
    <t>Chantry</t>
  </si>
  <si>
    <t>Cowen</t>
  </si>
  <si>
    <t>Bond</t>
  </si>
  <si>
    <t>Shreeve</t>
  </si>
  <si>
    <t>FD</t>
  </si>
  <si>
    <t>Needham</t>
  </si>
  <si>
    <t>Shackleton</t>
  </si>
  <si>
    <t>Strong</t>
  </si>
  <si>
    <t>Poppleton</t>
  </si>
  <si>
    <t>Pattinson</t>
  </si>
  <si>
    <t>JB</t>
  </si>
  <si>
    <t>Bates</t>
  </si>
  <si>
    <t>Ward</t>
  </si>
  <si>
    <t>Brough</t>
  </si>
  <si>
    <t>Moxon</t>
  </si>
  <si>
    <t>Titterton</t>
  </si>
  <si>
    <t>Mannion</t>
  </si>
  <si>
    <t>Cooper</t>
  </si>
  <si>
    <t>Hewitt</t>
  </si>
  <si>
    <t>Pickles</t>
  </si>
  <si>
    <t>Wilson</t>
  </si>
  <si>
    <t>Hackford</t>
  </si>
  <si>
    <t>Reader</t>
  </si>
  <si>
    <t>Cobb</t>
  </si>
  <si>
    <t>Talbot</t>
  </si>
  <si>
    <t>RA</t>
  </si>
  <si>
    <t>Manchester</t>
  </si>
  <si>
    <t>Vickers</t>
  </si>
  <si>
    <t>Briggs</t>
  </si>
  <si>
    <t>White</t>
  </si>
  <si>
    <t>Lund</t>
  </si>
  <si>
    <t>Ferguson</t>
  </si>
  <si>
    <t>Hilton</t>
  </si>
  <si>
    <t>Fairham</t>
  </si>
  <si>
    <t>Bickerstaff</t>
  </si>
  <si>
    <t>Heaton</t>
  </si>
  <si>
    <t>Fitton</t>
  </si>
  <si>
    <t>Raynor</t>
  </si>
  <si>
    <t>Rotherham</t>
  </si>
  <si>
    <t>Bransby</t>
  </si>
  <si>
    <t>Calladine</t>
  </si>
  <si>
    <t>Madin</t>
  </si>
  <si>
    <t>Marshall</t>
  </si>
  <si>
    <t>Kane</t>
  </si>
  <si>
    <t>Patterson</t>
  </si>
  <si>
    <t>Moseley</t>
  </si>
  <si>
    <t>IL</t>
  </si>
  <si>
    <t>Peters</t>
  </si>
  <si>
    <t>Swinbourne</t>
  </si>
  <si>
    <t>Bisley</t>
  </si>
  <si>
    <t>JC</t>
  </si>
  <si>
    <t>Stead</t>
  </si>
  <si>
    <t>Jos</t>
  </si>
  <si>
    <t>Glennon</t>
  </si>
  <si>
    <t>Howlett</t>
  </si>
  <si>
    <t>Abbott</t>
  </si>
  <si>
    <t>Shepherd</t>
  </si>
  <si>
    <t>Utley</t>
  </si>
  <si>
    <t>Draper</t>
  </si>
  <si>
    <t>GW</t>
  </si>
  <si>
    <t xml:space="preserve">R </t>
  </si>
  <si>
    <t>Metcalf</t>
  </si>
  <si>
    <t>Severn</t>
  </si>
  <si>
    <t>Storer</t>
  </si>
  <si>
    <t>Abel</t>
  </si>
  <si>
    <t>Goodwin</t>
  </si>
  <si>
    <t>Heigold</t>
  </si>
  <si>
    <t xml:space="preserve">Kirk </t>
  </si>
  <si>
    <t>Maycock</t>
  </si>
  <si>
    <t>Roden</t>
  </si>
  <si>
    <t>Rudge</t>
  </si>
  <si>
    <t>Wilkinson</t>
  </si>
  <si>
    <t>Dixon</t>
  </si>
  <si>
    <t>Machin</t>
  </si>
  <si>
    <t>Baker</t>
  </si>
  <si>
    <t>Ford</t>
  </si>
  <si>
    <t>Bullock</t>
  </si>
  <si>
    <t>Eaton</t>
  </si>
  <si>
    <t>Smailes</t>
  </si>
  <si>
    <t>RL</t>
  </si>
  <si>
    <t>Mason</t>
  </si>
  <si>
    <t>Bott</t>
  </si>
  <si>
    <t>Dawson 4, Clarke 2</t>
  </si>
  <si>
    <t>Taylor, CA</t>
  </si>
  <si>
    <t>Burkinshaw, JF</t>
  </si>
  <si>
    <t>Clarke, J</t>
  </si>
  <si>
    <t>Reader, A</t>
  </si>
  <si>
    <t>Ball, Willy</t>
  </si>
  <si>
    <t>Cobb, Ernest</t>
  </si>
  <si>
    <t>Titterton, Edwin</t>
  </si>
  <si>
    <t>Cooper, John</t>
  </si>
  <si>
    <t>Harvey, Len</t>
  </si>
  <si>
    <t>Talbot, Ernest</t>
  </si>
  <si>
    <t>Dawson, Sydney</t>
  </si>
  <si>
    <t>Eades, Robert</t>
  </si>
  <si>
    <t>Fletcher, J</t>
  </si>
  <si>
    <t>Beaumont</t>
  </si>
  <si>
    <t>Vickers, C</t>
  </si>
  <si>
    <t>House</t>
  </si>
  <si>
    <t>Ibberson</t>
  </si>
  <si>
    <t>Purdy, Robert</t>
  </si>
  <si>
    <t>Marshall, W</t>
  </si>
  <si>
    <t>Rotherham, W</t>
  </si>
  <si>
    <t>Bisby, C</t>
  </si>
  <si>
    <t>Gomersall, H</t>
  </si>
  <si>
    <t>Fitton, H</t>
  </si>
  <si>
    <t>Hall, P</t>
  </si>
  <si>
    <t>Widdison, J</t>
  </si>
  <si>
    <t>Jepson, P</t>
  </si>
  <si>
    <t>Jackson, CH</t>
  </si>
  <si>
    <t>Madin,J</t>
  </si>
  <si>
    <t>Bransby, Jepson</t>
  </si>
  <si>
    <t>Adkin</t>
  </si>
  <si>
    <t>Fareham</t>
  </si>
  <si>
    <t>See above</t>
  </si>
  <si>
    <t>Jepson, Bransby</t>
  </si>
  <si>
    <t>Sat 17th April</t>
  </si>
  <si>
    <t>Sat 1st May</t>
  </si>
  <si>
    <t>Glennon, Atkins</t>
  </si>
  <si>
    <t>May have been replayed twice</t>
  </si>
  <si>
    <t>Was but unknown</t>
  </si>
  <si>
    <t>Bransby, Owen</t>
  </si>
  <si>
    <t>Nairn, I</t>
  </si>
  <si>
    <t>Iles, A</t>
  </si>
  <si>
    <t>Wilkinson, Sean</t>
  </si>
  <si>
    <t>Coles, S</t>
  </si>
  <si>
    <t>Speight, S</t>
  </si>
  <si>
    <t>Hughes, A</t>
  </si>
  <si>
    <t>Watson, C</t>
  </si>
  <si>
    <t>From…</t>
  </si>
  <si>
    <t>Foster, P</t>
  </si>
  <si>
    <t>Earnshaw, Jeff</t>
  </si>
  <si>
    <t>Marriot, J</t>
  </si>
  <si>
    <t>Cooper, D</t>
  </si>
  <si>
    <t>Hodgson, J</t>
  </si>
  <si>
    <t>Hardeman, R</t>
  </si>
  <si>
    <t>Hough, Gary</t>
  </si>
  <si>
    <t>Winfield, N</t>
  </si>
  <si>
    <t>Cotton, Ian</t>
  </si>
  <si>
    <t>Race, D</t>
  </si>
  <si>
    <t>Skidmore, G</t>
  </si>
  <si>
    <t>Perry, A</t>
  </si>
  <si>
    <t>Thrustle, Nick</t>
  </si>
  <si>
    <t>Haywood, A</t>
  </si>
  <si>
    <t>Higgins, Kevin</t>
  </si>
  <si>
    <t>Hyde, Paul</t>
  </si>
  <si>
    <t>Kerr, Robert</t>
  </si>
  <si>
    <t>Mansell, Gary</t>
  </si>
  <si>
    <t>Ward, Peter</t>
  </si>
  <si>
    <t>Knowles, Michael</t>
  </si>
  <si>
    <t>Green, Kevin</t>
  </si>
  <si>
    <t>Cooke, Gary</t>
  </si>
  <si>
    <t>Cooke, Paul</t>
  </si>
  <si>
    <t>Brown, Kevin</t>
  </si>
  <si>
    <t>Green, Brian</t>
  </si>
  <si>
    <t>Lacey, Neil</t>
  </si>
  <si>
    <t>Wheeler, John</t>
  </si>
  <si>
    <t>Uttley, John</t>
  </si>
  <si>
    <t>Sat 25th May</t>
  </si>
  <si>
    <t>Tue 21st May</t>
  </si>
  <si>
    <t>Sat 18th May</t>
  </si>
  <si>
    <t>Constantine, H</t>
  </si>
  <si>
    <t>Starkie, T</t>
  </si>
  <si>
    <t>Burkinshaw, E</t>
  </si>
  <si>
    <t>Glennon, W</t>
  </si>
  <si>
    <t>Willoughby, H</t>
  </si>
  <si>
    <t>Hinchcliffe, NB</t>
  </si>
  <si>
    <t>Burkinshaw, H</t>
  </si>
  <si>
    <t>Myers, C</t>
  </si>
  <si>
    <t>Sharratt, J</t>
  </si>
  <si>
    <t>Pearson, E</t>
  </si>
  <si>
    <t>Severns</t>
  </si>
  <si>
    <t>Madden</t>
  </si>
  <si>
    <t>Taylor, M</t>
  </si>
  <si>
    <t>Lester</t>
  </si>
  <si>
    <t>Cork</t>
  </si>
  <si>
    <t>Gordon</t>
  </si>
  <si>
    <t>J. Simpson</t>
  </si>
  <si>
    <t>Hackford, Beaumont</t>
  </si>
  <si>
    <t>Beaumont, Percy</t>
  </si>
  <si>
    <t>Hancock, Jim</t>
  </si>
  <si>
    <t>Rippon, Willis</t>
  </si>
  <si>
    <t>Rothery, Harry</t>
  </si>
  <si>
    <t>Lawley, William</t>
  </si>
  <si>
    <t>Dyer, James</t>
  </si>
  <si>
    <t>Cutts, Hemingfield</t>
  </si>
  <si>
    <t>Carte</t>
  </si>
  <si>
    <t>Barnes</t>
  </si>
  <si>
    <t>Prescott</t>
  </si>
  <si>
    <t>Outram, Horsefield (pen), ibberson</t>
  </si>
  <si>
    <t>Horsefield</t>
  </si>
  <si>
    <t>Lee (pen), King, Dutton</t>
  </si>
  <si>
    <t>Lee</t>
  </si>
  <si>
    <t>King</t>
  </si>
  <si>
    <t>Dutton</t>
  </si>
  <si>
    <t>Heathcock, Tarmey</t>
  </si>
  <si>
    <t>Heathcock</t>
  </si>
  <si>
    <t>Tarmey</t>
  </si>
  <si>
    <t>Jones 3, Davies 2</t>
  </si>
  <si>
    <t>Law, Cotton</t>
  </si>
  <si>
    <t>Ramsey 2</t>
  </si>
  <si>
    <t>Cotto</t>
  </si>
  <si>
    <t>Ramsey</t>
  </si>
  <si>
    <t>Og, Farley, Cooke</t>
  </si>
  <si>
    <t>Adey</t>
  </si>
  <si>
    <t>Farley</t>
  </si>
  <si>
    <t>Cotton 2, Earnshaw, Winfield</t>
  </si>
  <si>
    <t>Cooke, Ward (pen)</t>
  </si>
  <si>
    <t>E. Fieldsend</t>
  </si>
  <si>
    <t>Thaquer, Keith</t>
  </si>
  <si>
    <t>Mananger:  Wilf Race</t>
  </si>
  <si>
    <t>Manager:  Keith Thaquer</t>
  </si>
  <si>
    <t>Garthwaite</t>
  </si>
  <si>
    <t>Wightman</t>
  </si>
  <si>
    <t>Wightman, Dobson</t>
  </si>
  <si>
    <t>Smelt, Jack</t>
  </si>
  <si>
    <t>Harrison, John</t>
  </si>
  <si>
    <t>Smelt, Alf</t>
  </si>
  <si>
    <t>Dobson, George</t>
  </si>
  <si>
    <t>Sat 11th May</t>
  </si>
  <si>
    <t>Mon 21st April</t>
  </si>
  <si>
    <t>Spencer</t>
  </si>
  <si>
    <t>Foster</t>
  </si>
  <si>
    <t>W. Cook</t>
  </si>
  <si>
    <t>Sleight, S</t>
  </si>
  <si>
    <t>Broadhead, James Edward</t>
  </si>
  <si>
    <t>Howe, Fred</t>
  </si>
  <si>
    <t>Simmonite, W</t>
  </si>
  <si>
    <t>Lounds, Herbert</t>
  </si>
  <si>
    <t>Whitham</t>
  </si>
  <si>
    <t>Severns, Jack</t>
  </si>
  <si>
    <t>Peters, Tim</t>
  </si>
  <si>
    <t>Herbert, Joe</t>
  </si>
  <si>
    <t>Ingham</t>
  </si>
  <si>
    <t>L. Annable (trainer)</t>
  </si>
  <si>
    <t>Temple</t>
  </si>
  <si>
    <t>Waterfield Johnson</t>
  </si>
  <si>
    <t>Curry</t>
  </si>
  <si>
    <t>Otter</t>
  </si>
  <si>
    <t>Waterfield</t>
  </si>
  <si>
    <t>Reader, J</t>
  </si>
  <si>
    <t>Jackson, T</t>
  </si>
  <si>
    <t>Uttley, A</t>
  </si>
  <si>
    <t>Jackson, H</t>
  </si>
  <si>
    <t>Ball, A</t>
  </si>
  <si>
    <t>Shaw, P</t>
  </si>
  <si>
    <t>Harrison, F</t>
  </si>
  <si>
    <t>Metcalfe, W</t>
  </si>
  <si>
    <t>Mon 5th April</t>
  </si>
  <si>
    <t>Mon 28th March</t>
  </si>
  <si>
    <t>Birks</t>
  </si>
  <si>
    <t>Mountford</t>
  </si>
  <si>
    <t>Harrop</t>
  </si>
  <si>
    <t>Abel, T</t>
  </si>
  <si>
    <t>Kirk, H</t>
  </si>
  <si>
    <t>Roden, W</t>
  </si>
  <si>
    <t>Wilkinson, S</t>
  </si>
  <si>
    <t>White, W</t>
  </si>
  <si>
    <t>Williams, LH</t>
  </si>
  <si>
    <t>Ford, S</t>
  </si>
  <si>
    <t>Bullock, P</t>
  </si>
  <si>
    <t>White, J</t>
  </si>
  <si>
    <t>Allen, O</t>
  </si>
  <si>
    <t>Johnson, S</t>
  </si>
  <si>
    <t>Thompson, A</t>
  </si>
  <si>
    <t>Mason, A</t>
  </si>
  <si>
    <t>Maycock, Harry</t>
  </si>
  <si>
    <t>Hill, Ben</t>
  </si>
  <si>
    <t>Hart, Tom</t>
  </si>
  <si>
    <t>Wingfield 2, Reader</t>
  </si>
  <si>
    <t>Bullock, Hardwick, Marshall, Spencer</t>
  </si>
  <si>
    <t>E. H. Smith (Sheffield)</t>
  </si>
  <si>
    <t>Tues 18th April</t>
  </si>
  <si>
    <t>Wingfield Reader</t>
  </si>
  <si>
    <t>Hardwick</t>
  </si>
  <si>
    <t>Marples</t>
  </si>
  <si>
    <t>Barker, WH</t>
  </si>
  <si>
    <t>Barrett</t>
  </si>
  <si>
    <t>Spencer, J</t>
  </si>
  <si>
    <t>Palmer, George Ernest</t>
  </si>
  <si>
    <t xml:space="preserve"> </t>
  </si>
  <si>
    <t>Ludlam, Jimmy (injured)</t>
  </si>
  <si>
    <t>Wood, F</t>
  </si>
  <si>
    <t>Shepherd, R</t>
  </si>
  <si>
    <t>Hinchcliffe, R</t>
  </si>
  <si>
    <t>Pattison, R</t>
  </si>
  <si>
    <t>Spencer, W</t>
  </si>
  <si>
    <t>Barker, Jack</t>
  </si>
  <si>
    <t>Sheldon, J</t>
  </si>
  <si>
    <t>Foster, G</t>
  </si>
  <si>
    <t>Priestley, Allen, Whitehouse, Farr, Hallam, Hartley and Dawson</t>
  </si>
  <si>
    <t>See Gmail conversation with John Newey</t>
  </si>
  <si>
    <t>David Priestly,,,,,??? Allen,not sure if it was Harry,,,,,,Colin Whitehouse,((Eldest of all the Whitehouse brothers that played football, )))Ralph Farr,,,,,,Joe Hallam,,,,,,,again not 100% but Brian Hartley,,,,,,Colin Dawson,Yes,Bill Newey did play for Bowbroom for a long time,</t>
  </si>
  <si>
    <t>Wasn’t any of the Hoylands family on the list of players,? I,ll also tell you the name of the bloke that used to run on the pitch when a player was injured,with an old Ball inner tube and a sponge,did they call them the trainer,? His name was Ernest Metcalf,and the bloke nursing the footballs,making sure they were inflated properly and the laces in properly,was called Sid Young,he used play in his younger days, xx</t>
  </si>
  <si>
    <t>Arthur Wayne,from Roman Terrace,so was Geoff Priestly and Colin Whitehouse they were from Roman Terrace along with Brian Hartley,I think the Linicar brothers played in the cup,Ronnie,((Tibby Linicar,)) and Jimmy Linicar,</t>
  </si>
  <si>
    <t>3 more I can think of playing for Bowbroom in those days,Arthur Hammond,and Peter Tune,Leyton Hankins,I,m almost sure Stan Hoyland played in the cup,Stan was very Bow legged,the lads used to kid him on,letting the ball pass between his legs,Stan had 2 cousins played at one time,but I think it was for the Queens Foundry,Malcolm and Colin Hoyland,xx</t>
  </si>
  <si>
    <t>Names keep cropping up, Norman Tricket ,not sure of the spelling,and Norman Adie,xx</t>
  </si>
  <si>
    <t>Walt sent Today at 15:25</t>
  </si>
  <si>
    <t>Most of the Bowbroom people moved to live in Bolton on Dearne,to live in the NCB houses, xx</t>
  </si>
  <si>
    <t>Frank Cocking in goals,xx</t>
  </si>
  <si>
    <t>look out for the name Dick Myers</t>
  </si>
  <si>
    <t>Chappell, W</t>
  </si>
  <si>
    <t>Goodby, W</t>
  </si>
  <si>
    <t>Saxon, C</t>
  </si>
  <si>
    <t>Easter Tuesday</t>
  </si>
  <si>
    <t>Ludlam, Jimmy</t>
  </si>
  <si>
    <t>Wilde 2, Bennett</t>
  </si>
  <si>
    <t>Chappel, Goodby, Frith</t>
  </si>
  <si>
    <t>Chappel, Goodby, Frith, Saxon</t>
  </si>
  <si>
    <t>Sat 28th April</t>
  </si>
  <si>
    <t>Tuesday 3rd April</t>
  </si>
  <si>
    <t>W. Clamp</t>
  </si>
  <si>
    <t>Frith, Tommy</t>
  </si>
  <si>
    <t>Dungworth, J T</t>
  </si>
  <si>
    <t>Millington, Hubert Reginald</t>
  </si>
  <si>
    <t>Gladwin, J</t>
  </si>
  <si>
    <t>Staniforth, C</t>
  </si>
  <si>
    <t>Cooper, R</t>
  </si>
  <si>
    <t>Brown, E</t>
  </si>
  <si>
    <t>Stringer, C</t>
  </si>
  <si>
    <t>Ensor, G</t>
  </si>
  <si>
    <t>Farmery, W</t>
  </si>
  <si>
    <t>Guilliam, W</t>
  </si>
  <si>
    <t>Hopkinson, A</t>
  </si>
  <si>
    <t>Bennett, A</t>
  </si>
  <si>
    <t>Brameld, H</t>
  </si>
  <si>
    <t>Wilde, F</t>
  </si>
  <si>
    <t>Bentley, R</t>
  </si>
  <si>
    <t xml:space="preserve">Smith </t>
  </si>
  <si>
    <t>Burkinshaw, Stan</t>
  </si>
  <si>
    <t>Senior, Herbert</t>
  </si>
  <si>
    <t>Blurton, Alfred</t>
  </si>
  <si>
    <t>Arthur Birch</t>
  </si>
  <si>
    <t>Dawson, Albert</t>
  </si>
  <si>
    <t>Froggatt (captain) possibly Joe or Willy</t>
  </si>
  <si>
    <t>Clarke, James</t>
  </si>
  <si>
    <t>Jessop, Joseph</t>
  </si>
  <si>
    <t>Pepper, Francis</t>
  </si>
  <si>
    <t>.  Played in 3pm kick off at RUFC against SUFC then played in 6.15 ko in Mont!</t>
  </si>
  <si>
    <t>PROBABLY TRUE Wally Ardron played (also played 45?)  Fired a train at 2.15am (pg 82 0f book) to cleethorpes returning at 11am,</t>
  </si>
  <si>
    <t xml:space="preserve">Bisby, Charlie (John Charles) </t>
  </si>
  <si>
    <t xml:space="preserve">Nevitt, Jas (James) </t>
  </si>
  <si>
    <t>Nevitt, Jas</t>
  </si>
  <si>
    <t>Caterer, George</t>
  </si>
  <si>
    <t>KILN BOOK…Likely to be wrong</t>
  </si>
  <si>
    <t>Caterer, Frederick</t>
  </si>
  <si>
    <t>Staniforth, Leonard George</t>
  </si>
  <si>
    <t>Tingle, Lawrence</t>
  </si>
  <si>
    <t xml:space="preserve">Law,Ernest </t>
  </si>
  <si>
    <t>Surtees, Ernest</t>
  </si>
  <si>
    <t>Meadows, Leslie</t>
  </si>
  <si>
    <t>Dungworth, Thomas</t>
  </si>
  <si>
    <t>Muscroft, Jim</t>
  </si>
  <si>
    <t>Millington, Cecil Bertee</t>
  </si>
  <si>
    <t>Look out for Edwards of Manvers - played lots for RUFC</t>
  </si>
  <si>
    <t>Taylor, Walt</t>
  </si>
  <si>
    <t>Frith, George</t>
  </si>
  <si>
    <t>Taylor, Jack</t>
  </si>
  <si>
    <t>Dungworth, Tom</t>
  </si>
  <si>
    <t>Dungworth, Harold</t>
  </si>
  <si>
    <t>Bryant, F</t>
  </si>
  <si>
    <t>Bennison</t>
  </si>
  <si>
    <t>Bennison, Bryant, Beresford</t>
  </si>
  <si>
    <t>Beresford, Joe</t>
  </si>
  <si>
    <t>Fri 18th April</t>
  </si>
  <si>
    <t>Willoughby</t>
  </si>
  <si>
    <t>Dungworth</t>
  </si>
  <si>
    <t>Hoyle</t>
  </si>
  <si>
    <t>Hoyland</t>
  </si>
  <si>
    <t>Bentley</t>
  </si>
  <si>
    <t>Chappell</t>
  </si>
  <si>
    <t>Bryant, E</t>
  </si>
  <si>
    <t>Mee</t>
  </si>
  <si>
    <t>Hoften</t>
  </si>
  <si>
    <t>Crow</t>
  </si>
  <si>
    <t>D. R. Proctor</t>
  </si>
  <si>
    <t>D. R. Proctor (one of matches)</t>
  </si>
  <si>
    <t>Chapman</t>
  </si>
  <si>
    <t>Fri 10th April</t>
  </si>
  <si>
    <t>1000+</t>
  </si>
  <si>
    <t>McGuire, Joe</t>
  </si>
  <si>
    <t>C. Wood</t>
  </si>
  <si>
    <t>Martin</t>
  </si>
  <si>
    <t>Martin, McGuire</t>
  </si>
  <si>
    <t>Coffey</t>
  </si>
  <si>
    <t>Mynett, Tyler, Roberts</t>
  </si>
  <si>
    <t>Mynett</t>
  </si>
  <si>
    <t>Tyler</t>
  </si>
  <si>
    <t>Robson</t>
  </si>
  <si>
    <t>Reynolds</t>
  </si>
  <si>
    <t>Clarkson, Raymond</t>
  </si>
  <si>
    <t>Smallman</t>
  </si>
  <si>
    <t>Fri 2nd April</t>
  </si>
  <si>
    <t>Fearons</t>
  </si>
  <si>
    <t>Sykes, J.T.</t>
  </si>
  <si>
    <t>Roberts</t>
  </si>
  <si>
    <t>Cawthorne</t>
  </si>
  <si>
    <t>Chance</t>
  </si>
  <si>
    <t>Baxter</t>
  </si>
  <si>
    <t>Hughes</t>
  </si>
  <si>
    <t>Baines</t>
  </si>
  <si>
    <t>Newham</t>
  </si>
  <si>
    <t>Netherwood</t>
  </si>
  <si>
    <t>Gundry</t>
  </si>
  <si>
    <t>Lunness</t>
  </si>
  <si>
    <t>Burns</t>
  </si>
  <si>
    <t>Hadlington, Jimmie</t>
  </si>
  <si>
    <t>A. Wood</t>
  </si>
  <si>
    <t>Ashwood Road WMC</t>
  </si>
  <si>
    <t>Hadlington 2, Goodman</t>
  </si>
  <si>
    <t>Senior, Clarence Gordon</t>
  </si>
  <si>
    <t>He was trainer</t>
  </si>
  <si>
    <t>The players are: S Adlington, G Wilcock, F Jefferson, a Butler, H Hardwick, CL Finney, W Netherwood, L Capshaw, H Goodman, J Adlington, S Chivers, E Lunness, A.E.Dale, G Emmonds, W Bacon,</t>
  </si>
  <si>
    <t>Chivers</t>
  </si>
  <si>
    <t>Lee, S</t>
  </si>
  <si>
    <t>Lee, W</t>
  </si>
  <si>
    <t>Farmery</t>
  </si>
  <si>
    <t>Barber</t>
  </si>
  <si>
    <t>Clennell</t>
  </si>
  <si>
    <t>Cannon</t>
  </si>
  <si>
    <t>Chambers</t>
  </si>
  <si>
    <t>Fri 15th April</t>
  </si>
  <si>
    <t>ON PHOTO</t>
  </si>
  <si>
    <t>Jefferson, F</t>
  </si>
  <si>
    <t>Butler, A</t>
  </si>
  <si>
    <t>Hardwick, H</t>
  </si>
  <si>
    <t>Finney, CL</t>
  </si>
  <si>
    <t>Netherwood, W</t>
  </si>
  <si>
    <t>Goodman, H</t>
  </si>
  <si>
    <t>Chivers, S</t>
  </si>
  <si>
    <t>Shaw, L</t>
  </si>
  <si>
    <t>Weds</t>
  </si>
  <si>
    <t>Seagrave</t>
  </si>
  <si>
    <t>Lewin</t>
  </si>
  <si>
    <t>Gratton, G</t>
  </si>
  <si>
    <t>Hepworth</t>
  </si>
  <si>
    <t>Wrack, Bailey</t>
  </si>
  <si>
    <t>Wrack</t>
  </si>
  <si>
    <t>Blythe</t>
  </si>
  <si>
    <t>Hawkins, V</t>
  </si>
  <si>
    <t>Hawkins, H</t>
  </si>
  <si>
    <t>Share</t>
  </si>
  <si>
    <t>Mace</t>
  </si>
  <si>
    <t>A. Hackford</t>
  </si>
  <si>
    <t>Gratton, H</t>
  </si>
  <si>
    <t>Seagrave dropped for the replay after slated in paper!</t>
  </si>
  <si>
    <t>Sanderson</t>
  </si>
  <si>
    <t>Nicholas</t>
  </si>
  <si>
    <t>Rurnley</t>
  </si>
  <si>
    <t>Nickless</t>
  </si>
  <si>
    <t>Hughes, George</t>
  </si>
  <si>
    <t>Hughes was really GWH Hepplewhite</t>
  </si>
  <si>
    <t>Wed 25 April</t>
  </si>
  <si>
    <t>Fri 6th April</t>
  </si>
  <si>
    <t>Lunn</t>
  </si>
  <si>
    <t>Kent</t>
  </si>
  <si>
    <t>Hopper</t>
  </si>
  <si>
    <t>Dainty</t>
  </si>
  <si>
    <t>Fawden</t>
  </si>
  <si>
    <t>Willetts</t>
  </si>
  <si>
    <t>Noble</t>
  </si>
  <si>
    <t>Haggar, H</t>
  </si>
  <si>
    <t>Stephenson</t>
  </si>
  <si>
    <t>Bolton Albion</t>
  </si>
  <si>
    <t>Walker, Jack</t>
  </si>
  <si>
    <t>Walker, George</t>
  </si>
  <si>
    <t>Holmes, Jack</t>
  </si>
  <si>
    <t>Fri 29th March</t>
  </si>
  <si>
    <t>Elmer</t>
  </si>
  <si>
    <t>Walker 2</t>
  </si>
  <si>
    <t>Stansfield</t>
  </si>
  <si>
    <t>Wildman</t>
  </si>
  <si>
    <t>Charlton</t>
  </si>
  <si>
    <t>Haggar, r</t>
  </si>
  <si>
    <t>Ward, Pete</t>
  </si>
  <si>
    <t>Denman</t>
  </si>
  <si>
    <t>Skitt</t>
  </si>
  <si>
    <t>Heald</t>
  </si>
  <si>
    <t>Chivers, Frank</t>
  </si>
  <si>
    <t>Sheppherd, Jimmy</t>
  </si>
  <si>
    <t>Finney</t>
  </si>
  <si>
    <t>Haigh</t>
  </si>
  <si>
    <t>Goodman</t>
  </si>
  <si>
    <t>Bembridge</t>
  </si>
  <si>
    <t>Woolley</t>
  </si>
  <si>
    <t>Hadlington, Sam</t>
  </si>
  <si>
    <t>Fri 2nd May</t>
  </si>
  <si>
    <t>Follow</t>
  </si>
  <si>
    <t>Winch</t>
  </si>
  <si>
    <t>see above</t>
  </si>
  <si>
    <t>S. Dimberline</t>
  </si>
  <si>
    <t>Hadlington, Jim</t>
  </si>
  <si>
    <t>OG</t>
  </si>
  <si>
    <t>Denman, Chivers F, Chivers S</t>
  </si>
  <si>
    <t>Bishop, E</t>
  </si>
  <si>
    <t>Wheeler, F</t>
  </si>
  <si>
    <t>Fisher, George</t>
  </si>
  <si>
    <t>Fisher, Guy</t>
  </si>
  <si>
    <t>Steele, J</t>
  </si>
  <si>
    <t>Austen, E</t>
  </si>
  <si>
    <t>Reddish, E</t>
  </si>
  <si>
    <t>Speight</t>
  </si>
  <si>
    <t>Hudson</t>
  </si>
  <si>
    <t>Mellor</t>
  </si>
  <si>
    <t>Fri 3rd April</t>
  </si>
  <si>
    <t>Gummerson, A</t>
  </si>
  <si>
    <t>T. Swinburne</t>
  </si>
  <si>
    <t>Barnes, Dick</t>
  </si>
  <si>
    <t>Wilcox,  "Clifford"</t>
  </si>
  <si>
    <t>Sylvester, Frank</t>
  </si>
  <si>
    <t>Rabjohn</t>
  </si>
  <si>
    <t>Bintcliffe</t>
  </si>
  <si>
    <t>Dearden</t>
  </si>
  <si>
    <t>Hollingsworth</t>
  </si>
  <si>
    <t>Ashton</t>
  </si>
  <si>
    <t>Fri 25th March</t>
  </si>
  <si>
    <t>Mace 2</t>
  </si>
  <si>
    <t>Hague, OG</t>
  </si>
  <si>
    <t>Sat 9th April</t>
  </si>
  <si>
    <t>Hind</t>
  </si>
  <si>
    <t>Sylvester 2, Ashton</t>
  </si>
  <si>
    <t>Wesson</t>
  </si>
  <si>
    <t>Aistrop</t>
  </si>
  <si>
    <t xml:space="preserve">Roberts </t>
  </si>
  <si>
    <t>Mace, Sid</t>
  </si>
  <si>
    <t>Airey</t>
  </si>
  <si>
    <t>Rose</t>
  </si>
  <si>
    <t>Oliver</t>
  </si>
  <si>
    <t>Kelsall</t>
  </si>
  <si>
    <t>Turnock</t>
  </si>
  <si>
    <t>Tyde</t>
  </si>
  <si>
    <t>Pratt</t>
  </si>
  <si>
    <t>Roome, Moxon</t>
  </si>
  <si>
    <t>Roome</t>
  </si>
  <si>
    <t>Ackroyd</t>
  </si>
  <si>
    <t>Brothwell</t>
  </si>
  <si>
    <t>Marsden</t>
  </si>
  <si>
    <t>Beadman</t>
  </si>
  <si>
    <t>Monks</t>
  </si>
  <si>
    <t>McCormack</t>
  </si>
  <si>
    <t>Unwin</t>
  </si>
  <si>
    <t>Guest, H</t>
  </si>
  <si>
    <t>Guest, W</t>
  </si>
  <si>
    <t>Longley</t>
  </si>
  <si>
    <t>Harker</t>
  </si>
  <si>
    <t>Parry</t>
  </si>
  <si>
    <t>O'Brien</t>
  </si>
  <si>
    <t>Clapham</t>
  </si>
  <si>
    <t>Dotchin</t>
  </si>
  <si>
    <t>Fell, Gerry</t>
  </si>
  <si>
    <t>Fri 30th March</t>
  </si>
  <si>
    <t>Bisby (Piccadilly)</t>
  </si>
  <si>
    <t>Corns, E</t>
  </si>
  <si>
    <t>Blenkinsop, George</t>
  </si>
  <si>
    <t>Poole</t>
  </si>
  <si>
    <t>Myers, Dick</t>
  </si>
  <si>
    <t>Booty</t>
  </si>
  <si>
    <t>Rygate</t>
  </si>
  <si>
    <t>Grumitt</t>
  </si>
  <si>
    <t>Audin</t>
  </si>
  <si>
    <t>Scattergood</t>
  </si>
  <si>
    <t>Fri 19th April</t>
  </si>
  <si>
    <t>Alderman</t>
  </si>
  <si>
    <t>Corns, C</t>
  </si>
  <si>
    <t>Blenkinsop 2, Poole 2, Corns C, Turnock</t>
  </si>
  <si>
    <t>Cooper, W H</t>
  </si>
  <si>
    <t>Clerehugh, L</t>
  </si>
  <si>
    <t>Jeavons, Cyril</t>
  </si>
  <si>
    <t>Beardsley, Wilf</t>
  </si>
  <si>
    <t>Beardsley, Colin</t>
  </si>
  <si>
    <t>Jeavons, Cotton, Clegg</t>
  </si>
  <si>
    <t>Clegg</t>
  </si>
  <si>
    <t>Cotton</t>
  </si>
  <si>
    <t>Unwin, Albert</t>
  </si>
  <si>
    <t>Smythe, Bill</t>
  </si>
  <si>
    <t>Smeaton</t>
  </si>
  <si>
    <t>Roddis, Jack</t>
  </si>
  <si>
    <t>Ensor, Jim</t>
  </si>
  <si>
    <t>Hibbert, Walt</t>
  </si>
  <si>
    <t>J. Humpries (Conisbrough)</t>
  </si>
  <si>
    <t>Scattergood, W</t>
  </si>
  <si>
    <t>Pape, F</t>
  </si>
  <si>
    <t>Dobson, F</t>
  </si>
  <si>
    <t>Hopwood, J</t>
  </si>
  <si>
    <t>Wilson, K</t>
  </si>
  <si>
    <t>Jarvis</t>
  </si>
  <si>
    <t>Bland, Jo (injured for final)</t>
  </si>
  <si>
    <t>Perkins</t>
  </si>
  <si>
    <t>Pole</t>
  </si>
  <si>
    <t>Hawley</t>
  </si>
  <si>
    <t>Wilde</t>
  </si>
  <si>
    <t>Fri 26th March</t>
  </si>
  <si>
    <t>Godfrey</t>
  </si>
  <si>
    <t>McGlasson</t>
  </si>
  <si>
    <t>Tait 2, Carte, Barnes</t>
  </si>
  <si>
    <t>Horner</t>
  </si>
  <si>
    <t>West</t>
  </si>
  <si>
    <t>Yeomans</t>
  </si>
  <si>
    <t>Sapey</t>
  </si>
  <si>
    <t>Purple</t>
  </si>
  <si>
    <t>Asken</t>
  </si>
  <si>
    <t>Hickling</t>
  </si>
  <si>
    <t>Venables, Joe</t>
  </si>
  <si>
    <t>Aveyard</t>
  </si>
  <si>
    <t>Rowe, Mace, Routledge</t>
  </si>
  <si>
    <t>Corrigan</t>
  </si>
  <si>
    <t>Jenkinson</t>
  </si>
  <si>
    <t>Wibberley</t>
  </si>
  <si>
    <t>Padley</t>
  </si>
  <si>
    <t>Dudhill, H</t>
  </si>
  <si>
    <t>Godfrey, Fred</t>
  </si>
  <si>
    <t>Fisher, D</t>
  </si>
  <si>
    <t>Harvey, P</t>
  </si>
  <si>
    <t>Nettleton, D</t>
  </si>
  <si>
    <t>Smith, Lionel</t>
  </si>
  <si>
    <t>Hardy, Clement</t>
  </si>
  <si>
    <t>Oliver, Ron</t>
  </si>
  <si>
    <t>Moorhouse, M</t>
  </si>
  <si>
    <t>Vickers, Arthur</t>
  </si>
  <si>
    <t>South, Riley</t>
  </si>
  <si>
    <t>Vickers, Steve</t>
  </si>
  <si>
    <t>Phillips, K</t>
  </si>
  <si>
    <t>Fri 7th April</t>
  </si>
  <si>
    <t>Hinkles</t>
  </si>
  <si>
    <t>Kershaw</t>
  </si>
  <si>
    <t>Haywood</t>
  </si>
  <si>
    <t>Burkinshaw 2, Vickers A, Vickers S, South</t>
  </si>
  <si>
    <t>Cook, Ossie</t>
  </si>
  <si>
    <t>Taylor, A</t>
  </si>
  <si>
    <t>Taylor, F</t>
  </si>
  <si>
    <t>Long</t>
  </si>
  <si>
    <t>Osborne</t>
  </si>
  <si>
    <t>Whitaker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</si>
</sst>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0"/>
      <name val="Calibri"/>
      <family val="2"/>
      <scheme val="minor"/>
    </font>
    <font>
      <b/>
      <sz val="11"/>
      <color theme="1"/>
      <name val="Calibri"/>
      <family val="2"/>
      <scheme val="minor"/>
    </font>
    <font>
      <sz val="12"/>
      <color rgb="FF000000"/>
      <name val="Calibri"/>
      <family val="2"/>
      <scheme val="minor"/>
    </font>
    <font>
      <sz val="9"/>
      <color indexed="81"/>
      <name val="Tahoma"/>
      <family val="2"/>
    </font>
    <font>
      <b/>
      <sz val="9"/>
      <color indexed="81"/>
      <name val="Tahoma"/>
      <family val="2"/>
    </font>
    <font>
      <b/>
      <sz val="11"/>
      <color rgb="FFFF0000"/>
      <name val="Calibri"/>
      <family val="2"/>
      <scheme val="minor"/>
    </font>
    <font>
      <b/>
      <sz val="11"/>
      <color rgb="FFFFFF00"/>
      <name val="Calibri"/>
      <family val="2"/>
      <scheme val="minor"/>
    </font>
    <font>
      <b/>
      <u/>
      <sz val="11"/>
      <color theme="1"/>
      <name val="Calibri"/>
      <family val="2"/>
      <scheme val="minor"/>
    </font>
    <font>
      <sz val="10"/>
      <color theme="1"/>
      <name val="Calibri"/>
      <family val="2"/>
      <scheme val="minor"/>
    </font>
    <font>
      <sz val="36"/>
      <color rgb="FFFF0000"/>
      <name val="Calibri"/>
      <family val="2"/>
      <scheme val="minor"/>
    </font>
    <font>
      <sz val="36"/>
      <color theme="0"/>
      <name val="Calibri"/>
      <family val="2"/>
      <scheme val="minor"/>
    </font>
    <font>
      <sz val="8"/>
      <name val="Calibri"/>
      <family val="2"/>
      <scheme val="minor"/>
    </font>
    <font>
      <b/>
      <sz val="11"/>
      <color theme="3" tint="-0.249977111117893"/>
      <name val="Calibri"/>
      <family val="2"/>
      <scheme val="minor"/>
    </font>
    <font>
      <b/>
      <i/>
      <sz val="11"/>
      <color theme="3" tint="-0.249977111117893"/>
      <name val="Calibri"/>
      <family val="2"/>
      <scheme val="minor"/>
    </font>
    <font>
      <b/>
      <sz val="8"/>
      <color rgb="FFFF0000"/>
      <name val="Calibri"/>
      <family val="2"/>
      <scheme val="minor"/>
    </font>
    <font>
      <b/>
      <sz val="11"/>
      <color rgb="FF00B050"/>
      <name val="Calibri"/>
      <family val="2"/>
      <scheme val="minor"/>
    </font>
    <font>
      <i/>
      <sz val="11"/>
      <color theme="1"/>
      <name val="Calibri"/>
      <family val="2"/>
      <scheme val="minor"/>
    </font>
    <font>
      <b/>
      <i/>
      <sz val="8"/>
      <color rgb="FFFF0000"/>
      <name val="Calibri"/>
      <family val="2"/>
      <scheme val="minor"/>
    </font>
    <font>
      <b/>
      <i/>
      <sz val="11"/>
      <color theme="1"/>
      <name val="Calibri"/>
      <family val="2"/>
      <scheme val="minor"/>
    </font>
    <font>
      <b/>
      <i/>
      <sz val="11"/>
      <color rgb="FFFF0000"/>
      <name val="Calibri"/>
      <family val="2"/>
      <scheme val="minor"/>
    </font>
    <font>
      <b/>
      <i/>
      <sz val="11"/>
      <color rgb="FF00B050"/>
      <name val="Calibri"/>
      <family val="2"/>
      <scheme val="minor"/>
    </font>
    <font>
      <b/>
      <sz val="11"/>
      <color theme="3"/>
      <name val="Calibri"/>
      <family val="2"/>
      <scheme val="minor"/>
    </font>
    <font>
      <b/>
      <sz val="10"/>
      <color theme="1"/>
      <name val="Calibri"/>
      <family val="2"/>
      <scheme val="minor"/>
    </font>
    <font>
      <sz val="8"/>
      <color theme="1"/>
      <name val="Calibri"/>
      <family val="2"/>
      <scheme val="minor"/>
    </font>
    <font>
      <sz val="8"/>
      <color theme="1"/>
      <name val="Trebuchet MS"/>
      <family val="2"/>
    </font>
    <font>
      <sz val="9"/>
      <color theme="1"/>
      <name val="Trebuchet MS"/>
      <family val="2"/>
    </font>
    <font>
      <b/>
      <sz val="8"/>
      <color theme="1"/>
      <name val="Trebuchet MS"/>
      <family val="2"/>
    </font>
    <font>
      <b/>
      <i/>
      <sz val="11"/>
      <color theme="3"/>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9" tint="-0.499984740745262"/>
        <bgColor indexed="64"/>
      </patternFill>
    </fill>
    <fill>
      <patternFill patternType="solid">
        <fgColor rgb="FF7030A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rgb="FFCC99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205">
    <xf numFmtId="0" fontId="0" fillId="0" borderId="0" xfId="0"/>
    <xf numFmtId="0" fontId="3" fillId="0" borderId="0" xfId="0" applyFont="1" applyAlignment="1">
      <alignment horizontal="left" vertical="center"/>
    </xf>
    <xf numFmtId="0" fontId="0" fillId="0" borderId="1" xfId="0" applyBorder="1"/>
    <xf numFmtId="0" fontId="2" fillId="0" borderId="1" xfId="0" applyFont="1" applyBorder="1"/>
    <xf numFmtId="0" fontId="0" fillId="0" borderId="1" xfId="0"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2" fillId="0" borderId="1" xfId="0" applyFont="1" applyFill="1" applyBorder="1" applyAlignment="1">
      <alignment horizontal="center"/>
    </xf>
    <xf numFmtId="0" fontId="6" fillId="2" borderId="1" xfId="0" applyFont="1" applyFill="1" applyBorder="1"/>
    <xf numFmtId="0" fontId="2" fillId="4" borderId="1" xfId="0" applyFont="1" applyFill="1" applyBorder="1"/>
    <xf numFmtId="0" fontId="7" fillId="3" borderId="1" xfId="0" applyFont="1" applyFill="1" applyBorder="1"/>
    <xf numFmtId="0" fontId="1" fillId="5" borderId="1" xfId="0" applyFont="1" applyFill="1" applyBorder="1"/>
    <xf numFmtId="0" fontId="1" fillId="6" borderId="1" xfId="0" applyFont="1" applyFill="1" applyBorder="1"/>
    <xf numFmtId="1" fontId="0" fillId="0" borderId="1" xfId="0" applyNumberFormat="1" applyBorder="1" applyAlignment="1">
      <alignment horizontal="center"/>
    </xf>
    <xf numFmtId="1" fontId="0" fillId="3" borderId="1" xfId="0" applyNumberFormat="1" applyFill="1" applyBorder="1" applyAlignment="1">
      <alignment horizontal="center"/>
    </xf>
    <xf numFmtId="1" fontId="0" fillId="7" borderId="1" xfId="0" applyNumberFormat="1" applyFill="1" applyBorder="1" applyAlignment="1">
      <alignment horizontal="center"/>
    </xf>
    <xf numFmtId="1" fontId="0" fillId="0" borderId="0" xfId="0" applyNumberFormat="1"/>
    <xf numFmtId="0" fontId="2" fillId="8" borderId="1" xfId="0" applyFont="1" applyFill="1" applyBorder="1"/>
    <xf numFmtId="0" fontId="2" fillId="0" borderId="0" xfId="0" applyFont="1" applyAlignment="1">
      <alignment horizontal="center"/>
    </xf>
    <xf numFmtId="0" fontId="8" fillId="0" borderId="0" xfId="0" applyFont="1"/>
    <xf numFmtId="0" fontId="0" fillId="2" borderId="0" xfId="0" applyFill="1"/>
    <xf numFmtId="0" fontId="2" fillId="0" borderId="0" xfId="0" applyFont="1"/>
    <xf numFmtId="0" fontId="0" fillId="0" borderId="0" xfId="0" applyAlignment="1">
      <alignment horizontal="center"/>
    </xf>
    <xf numFmtId="0" fontId="2" fillId="8" borderId="1" xfId="0" applyFont="1" applyFill="1" applyBorder="1" applyAlignment="1">
      <alignment horizontal="center"/>
    </xf>
    <xf numFmtId="0" fontId="0" fillId="8" borderId="0" xfId="0" applyFont="1" applyFill="1" applyAlignment="1">
      <alignment horizontal="center"/>
    </xf>
    <xf numFmtId="0" fontId="0" fillId="8" borderId="0" xfId="0" applyFill="1"/>
    <xf numFmtId="0" fontId="0" fillId="0" borderId="0" xfId="0" applyFill="1"/>
    <xf numFmtId="0" fontId="0" fillId="0" borderId="0" xfId="0" applyAlignment="1">
      <alignment horizontal="right"/>
    </xf>
    <xf numFmtId="0" fontId="10" fillId="0" borderId="1" xfId="0" applyFont="1" applyBorder="1" applyAlignment="1">
      <alignment horizontal="center" vertical="center"/>
    </xf>
    <xf numFmtId="0" fontId="11" fillId="9" borderId="1" xfId="0" applyFont="1" applyFill="1" applyBorder="1" applyAlignment="1">
      <alignment horizontal="center" vertical="center"/>
    </xf>
    <xf numFmtId="0" fontId="6" fillId="0" borderId="0" xfId="0" applyFont="1"/>
    <xf numFmtId="0" fontId="6" fillId="0" borderId="0" xfId="0" applyFont="1" applyAlignment="1">
      <alignment horizontal="center"/>
    </xf>
    <xf numFmtId="0" fontId="2" fillId="0" borderId="0" xfId="0" applyFont="1" applyAlignment="1">
      <alignment vertical="center"/>
    </xf>
    <xf numFmtId="0" fontId="0" fillId="0" borderId="5" xfId="0" applyBorder="1"/>
    <xf numFmtId="0" fontId="6" fillId="0" borderId="5" xfId="0" applyFont="1" applyBorder="1" applyAlignment="1">
      <alignment horizontal="center"/>
    </xf>
    <xf numFmtId="0" fontId="6" fillId="0" borderId="5" xfId="0" applyFont="1" applyBorder="1"/>
    <xf numFmtId="0" fontId="0" fillId="0" borderId="7" xfId="0" applyBorder="1"/>
    <xf numFmtId="0" fontId="6" fillId="0" borderId="7" xfId="0" applyFont="1" applyBorder="1" applyAlignment="1">
      <alignment horizontal="center"/>
    </xf>
    <xf numFmtId="0" fontId="6" fillId="0" borderId="7" xfId="0" applyFont="1" applyBorder="1"/>
    <xf numFmtId="0" fontId="0" fillId="10" borderId="5" xfId="0" applyFill="1" applyBorder="1"/>
    <xf numFmtId="0" fontId="6" fillId="10" borderId="5" xfId="0" applyFont="1" applyFill="1" applyBorder="1" applyAlignment="1">
      <alignment horizontal="center"/>
    </xf>
    <xf numFmtId="0" fontId="0" fillId="10" borderId="7" xfId="0" applyFill="1" applyBorder="1"/>
    <xf numFmtId="0" fontId="6" fillId="10" borderId="7" xfId="0" applyFont="1" applyFill="1" applyBorder="1" applyAlignment="1">
      <alignment horizontal="center"/>
    </xf>
    <xf numFmtId="0" fontId="13" fillId="0" borderId="5" xfId="0" applyFont="1" applyBorder="1"/>
    <xf numFmtId="0" fontId="14" fillId="0" borderId="5" xfId="0" applyFont="1" applyBorder="1"/>
    <xf numFmtId="0" fontId="0" fillId="0" borderId="0" xfId="0" applyBorder="1"/>
    <xf numFmtId="0" fontId="16" fillId="0" borderId="5" xfId="0" applyFont="1" applyBorder="1"/>
    <xf numFmtId="0" fontId="17" fillId="11" borderId="0" xfId="0" applyFont="1" applyFill="1" applyBorder="1"/>
    <xf numFmtId="0" fontId="19" fillId="11" borderId="0" xfId="0" applyFont="1" applyFill="1" applyBorder="1" applyAlignment="1">
      <alignment horizontal="center" vertical="center"/>
    </xf>
    <xf numFmtId="0" fontId="17" fillId="11" borderId="7" xfId="0" applyFont="1" applyFill="1" applyBorder="1"/>
    <xf numFmtId="0" fontId="20" fillId="11" borderId="0" xfId="0" applyFont="1" applyFill="1" applyBorder="1" applyAlignment="1">
      <alignment horizontal="center"/>
    </xf>
    <xf numFmtId="0" fontId="14" fillId="11" borderId="5" xfId="0" applyFont="1" applyFill="1" applyBorder="1"/>
    <xf numFmtId="0" fontId="17" fillId="11" borderId="5" xfId="0" applyFont="1" applyFill="1" applyBorder="1"/>
    <xf numFmtId="0" fontId="21" fillId="11" borderId="5" xfId="0" applyFont="1" applyFill="1" applyBorder="1"/>
    <xf numFmtId="0" fontId="22" fillId="0" borderId="0" xfId="0" applyFont="1"/>
    <xf numFmtId="0" fontId="22" fillId="0" borderId="5" xfId="0" applyFont="1" applyBorder="1"/>
    <xf numFmtId="0" fontId="0" fillId="12" borderId="5" xfId="0" applyFill="1" applyBorder="1"/>
    <xf numFmtId="0" fontId="6" fillId="12" borderId="5" xfId="0" applyFont="1" applyFill="1" applyBorder="1" applyAlignment="1">
      <alignment horizontal="center"/>
    </xf>
    <xf numFmtId="0" fontId="22" fillId="12" borderId="5" xfId="0" applyFont="1" applyFill="1" applyBorder="1"/>
    <xf numFmtId="0" fontId="0" fillId="12" borderId="7" xfId="0" applyFill="1" applyBorder="1"/>
    <xf numFmtId="0" fontId="6" fillId="12" borderId="7" xfId="0" applyFont="1" applyFill="1" applyBorder="1" applyAlignment="1">
      <alignment horizontal="center"/>
    </xf>
    <xf numFmtId="0" fontId="22" fillId="12" borderId="7" xfId="0" applyFont="1" applyFill="1" applyBorder="1"/>
    <xf numFmtId="0" fontId="16" fillId="12" borderId="5" xfId="0" applyFont="1" applyFill="1" applyBorder="1"/>
    <xf numFmtId="0" fontId="22" fillId="8" borderId="7" xfId="0" applyFont="1" applyFill="1" applyBorder="1"/>
    <xf numFmtId="0" fontId="22" fillId="2" borderId="5" xfId="0" applyFont="1" applyFill="1" applyBorder="1"/>
    <xf numFmtId="0" fontId="22" fillId="2" borderId="7" xfId="0" applyFont="1" applyFill="1" applyBorder="1"/>
    <xf numFmtId="0" fontId="22" fillId="2" borderId="0" xfId="0" applyFont="1" applyFill="1"/>
    <xf numFmtId="0" fontId="0" fillId="2" borderId="7" xfId="0" applyFill="1" applyBorder="1"/>
    <xf numFmtId="0" fontId="24" fillId="0" borderId="7" xfId="0" applyFont="1" applyBorder="1"/>
    <xf numFmtId="0" fontId="24" fillId="0" borderId="0" xfId="0" applyFont="1"/>
    <xf numFmtId="0" fontId="0" fillId="12" borderId="0" xfId="0" applyFill="1" applyBorder="1"/>
    <xf numFmtId="0" fontId="16" fillId="8" borderId="5" xfId="0" applyFont="1" applyFill="1" applyBorder="1"/>
    <xf numFmtId="49" fontId="25" fillId="0" borderId="0" xfId="0" applyNumberFormat="1" applyFont="1" applyBorder="1" applyAlignment="1"/>
    <xf numFmtId="49" fontId="25" fillId="0" borderId="0" xfId="0" applyNumberFormat="1" applyFont="1" applyBorder="1" applyAlignment="1"/>
    <xf numFmtId="49" fontId="25" fillId="0" borderId="0" xfId="0" applyNumberFormat="1" applyFont="1" applyBorder="1" applyAlignment="1">
      <alignment horizontal="left"/>
    </xf>
    <xf numFmtId="0" fontId="0" fillId="0" borderId="0" xfId="0"/>
    <xf numFmtId="49" fontId="25" fillId="0" borderId="0" xfId="0" applyNumberFormat="1" applyFont="1" applyAlignment="1">
      <alignment horizontal="left"/>
    </xf>
    <xf numFmtId="49" fontId="25" fillId="0" borderId="0" xfId="0" applyNumberFormat="1" applyFont="1" applyAlignment="1">
      <alignment horizontal="left"/>
    </xf>
    <xf numFmtId="49" fontId="25" fillId="0" borderId="0" xfId="0" applyNumberFormat="1" applyFont="1" applyBorder="1" applyAlignment="1">
      <alignment horizontal="left"/>
    </xf>
    <xf numFmtId="49" fontId="25" fillId="0" borderId="0" xfId="0" applyNumberFormat="1" applyFont="1" applyAlignment="1">
      <alignment horizontal="left"/>
    </xf>
    <xf numFmtId="49" fontId="25" fillId="0" borderId="0" xfId="0" applyNumberFormat="1" applyFont="1" applyFill="1" applyAlignment="1">
      <alignment horizontal="left"/>
    </xf>
    <xf numFmtId="49" fontId="25" fillId="0" borderId="0" xfId="0" applyNumberFormat="1" applyFont="1"/>
    <xf numFmtId="0" fontId="0" fillId="0" borderId="0" xfId="0"/>
    <xf numFmtId="49" fontId="25" fillId="0" borderId="0" xfId="0" applyNumberFormat="1" applyFont="1" applyAlignment="1">
      <alignment horizontal="left"/>
    </xf>
    <xf numFmtId="49" fontId="25" fillId="0" borderId="0" xfId="0" applyNumberFormat="1" applyFont="1" applyFill="1" applyAlignment="1">
      <alignment horizontal="left"/>
    </xf>
    <xf numFmtId="0" fontId="0" fillId="0" borderId="0" xfId="0" applyAlignment="1">
      <alignment horizontal="center"/>
    </xf>
    <xf numFmtId="49" fontId="25" fillId="0" borderId="0" xfId="0" applyNumberFormat="1" applyFont="1" applyFill="1" applyAlignment="1">
      <alignment horizontal="left"/>
    </xf>
    <xf numFmtId="49" fontId="25" fillId="0" borderId="0" xfId="0" applyNumberFormat="1" applyFont="1" applyAlignment="1">
      <alignment horizontal="left"/>
    </xf>
    <xf numFmtId="49" fontId="25" fillId="0" borderId="0" xfId="0" applyNumberFormat="1" applyFont="1" applyAlignment="1">
      <alignment horizontal="left" vertical="center"/>
    </xf>
    <xf numFmtId="49" fontId="25" fillId="0" borderId="0" xfId="0" applyNumberFormat="1" applyFont="1" applyFill="1" applyAlignment="1">
      <alignment horizontal="left" vertical="center"/>
    </xf>
    <xf numFmtId="49" fontId="25" fillId="0" borderId="0" xfId="0" applyNumberFormat="1" applyFont="1" applyFill="1" applyAlignment="1">
      <alignment horizontal="left"/>
    </xf>
    <xf numFmtId="49" fontId="25" fillId="0" borderId="0" xfId="0" applyNumberFormat="1" applyFont="1" applyFill="1" applyAlignment="1">
      <alignment horizontal="left" vertical="center"/>
    </xf>
    <xf numFmtId="49" fontId="25" fillId="0" borderId="0" xfId="0" applyNumberFormat="1" applyFont="1" applyAlignment="1">
      <alignment horizontal="left"/>
    </xf>
    <xf numFmtId="49" fontId="25" fillId="0" borderId="0" xfId="0" applyNumberFormat="1" applyFont="1" applyFill="1" applyAlignment="1">
      <alignment horizontal="left"/>
    </xf>
    <xf numFmtId="0" fontId="0" fillId="0" borderId="0" xfId="0"/>
    <xf numFmtId="49" fontId="25" fillId="0" borderId="0" xfId="0" applyNumberFormat="1" applyFont="1" applyFill="1" applyAlignment="1">
      <alignment horizontal="left" vertical="center"/>
    </xf>
    <xf numFmtId="49" fontId="25" fillId="0" borderId="0" xfId="0" applyNumberFormat="1" applyFont="1" applyAlignment="1">
      <alignment horizontal="left"/>
    </xf>
    <xf numFmtId="49" fontId="25" fillId="0" borderId="0" xfId="0" applyNumberFormat="1" applyFont="1" applyFill="1" applyAlignment="1">
      <alignment horizontal="left"/>
    </xf>
    <xf numFmtId="0" fontId="25" fillId="0" borderId="0" xfId="0" applyFont="1"/>
    <xf numFmtId="49" fontId="26" fillId="0" borderId="0" xfId="0" applyNumberFormat="1" applyFont="1" applyAlignment="1">
      <alignment horizontal="left"/>
    </xf>
    <xf numFmtId="49" fontId="26" fillId="0" borderId="0" xfId="0" applyNumberFormat="1" applyFont="1" applyFill="1" applyAlignment="1">
      <alignment horizontal="left"/>
    </xf>
    <xf numFmtId="0" fontId="0" fillId="0" borderId="0" xfId="0"/>
    <xf numFmtId="49" fontId="26" fillId="0" borderId="0" xfId="0" applyNumberFormat="1" applyFont="1" applyAlignment="1">
      <alignment horizontal="left"/>
    </xf>
    <xf numFmtId="49" fontId="26" fillId="0" borderId="0" xfId="0" applyNumberFormat="1" applyFont="1" applyFill="1" applyAlignment="1">
      <alignment horizontal="left"/>
    </xf>
    <xf numFmtId="49" fontId="25" fillId="0" borderId="0" xfId="0" applyNumberFormat="1" applyFont="1" applyAlignment="1">
      <alignment horizontal="left"/>
    </xf>
    <xf numFmtId="0" fontId="6" fillId="8" borderId="7" xfId="0" applyFont="1" applyFill="1" applyBorder="1"/>
    <xf numFmtId="49" fontId="25" fillId="0" borderId="0" xfId="0" applyNumberFormat="1" applyFont="1" applyAlignment="1">
      <alignment horizontal="left"/>
    </xf>
    <xf numFmtId="49" fontId="25" fillId="0" borderId="0" xfId="0" applyNumberFormat="1" applyFont="1" applyFill="1" applyAlignment="1">
      <alignment horizontal="left"/>
    </xf>
    <xf numFmtId="49" fontId="25" fillId="0" borderId="0" xfId="0" applyNumberFormat="1" applyFont="1" applyAlignment="1">
      <alignment horizontal="left"/>
    </xf>
    <xf numFmtId="49" fontId="25" fillId="0" borderId="0" xfId="0" applyNumberFormat="1" applyFont="1" applyFill="1" applyAlignment="1">
      <alignment horizontal="left"/>
    </xf>
    <xf numFmtId="49" fontId="25" fillId="12" borderId="0" xfId="0" applyNumberFormat="1" applyFont="1" applyFill="1" applyBorder="1" applyAlignment="1"/>
    <xf numFmtId="49" fontId="25" fillId="12" borderId="0" xfId="0" applyNumberFormat="1" applyFont="1" applyFill="1" applyBorder="1" applyAlignment="1">
      <alignment horizontal="left"/>
    </xf>
    <xf numFmtId="0" fontId="0" fillId="8" borderId="5" xfId="0" applyFill="1" applyBorder="1"/>
    <xf numFmtId="0" fontId="6" fillId="8" borderId="5" xfId="0" applyFont="1" applyFill="1" applyBorder="1" applyAlignment="1">
      <alignment horizontal="center"/>
    </xf>
    <xf numFmtId="49" fontId="25" fillId="8" borderId="0" xfId="0" applyNumberFormat="1" applyFont="1" applyFill="1" applyBorder="1" applyAlignment="1"/>
    <xf numFmtId="0" fontId="0" fillId="8" borderId="7" xfId="0" applyFill="1" applyBorder="1"/>
    <xf numFmtId="0" fontId="6" fillId="8" borderId="7" xfId="0" applyFont="1" applyFill="1" applyBorder="1" applyAlignment="1">
      <alignment horizontal="center"/>
    </xf>
    <xf numFmtId="49" fontId="25" fillId="8" borderId="0" xfId="0" applyNumberFormat="1" applyFont="1" applyFill="1" applyBorder="1" applyAlignment="1">
      <alignment horizontal="left"/>
    </xf>
    <xf numFmtId="0" fontId="0" fillId="13" borderId="5" xfId="0" applyFill="1" applyBorder="1"/>
    <xf numFmtId="0" fontId="6" fillId="13" borderId="5" xfId="0" applyFont="1" applyFill="1" applyBorder="1" applyAlignment="1">
      <alignment horizontal="center"/>
    </xf>
    <xf numFmtId="0" fontId="16" fillId="13" borderId="5" xfId="0" applyFont="1" applyFill="1" applyBorder="1"/>
    <xf numFmtId="0" fontId="6" fillId="13" borderId="5" xfId="0" applyFont="1" applyFill="1" applyBorder="1"/>
    <xf numFmtId="49" fontId="25" fillId="13" borderId="0" xfId="0" applyNumberFormat="1" applyFont="1" applyFill="1" applyBorder="1" applyAlignment="1">
      <alignment horizontal="left"/>
    </xf>
    <xf numFmtId="0" fontId="0" fillId="13" borderId="7" xfId="0" applyFill="1" applyBorder="1"/>
    <xf numFmtId="0" fontId="6" fillId="13" borderId="7" xfId="0" applyFont="1" applyFill="1" applyBorder="1" applyAlignment="1">
      <alignment horizontal="center"/>
    </xf>
    <xf numFmtId="0" fontId="6" fillId="13" borderId="7" xfId="0" applyFont="1" applyFill="1" applyBorder="1"/>
    <xf numFmtId="0" fontId="22" fillId="13" borderId="7" xfId="0" applyFont="1" applyFill="1" applyBorder="1"/>
    <xf numFmtId="0" fontId="6" fillId="12" borderId="5" xfId="0" applyFont="1" applyFill="1" applyBorder="1"/>
    <xf numFmtId="0" fontId="6" fillId="12" borderId="7" xfId="0" applyFont="1" applyFill="1" applyBorder="1"/>
    <xf numFmtId="0" fontId="0" fillId="14" borderId="5" xfId="0" applyFill="1" applyBorder="1"/>
    <xf numFmtId="0" fontId="6" fillId="14" borderId="5" xfId="0" applyFont="1" applyFill="1" applyBorder="1" applyAlignment="1">
      <alignment horizontal="center"/>
    </xf>
    <xf numFmtId="0" fontId="16" fillId="14" borderId="5" xfId="0" applyFont="1" applyFill="1" applyBorder="1"/>
    <xf numFmtId="0" fontId="22" fillId="14" borderId="7" xfId="0" applyFont="1" applyFill="1" applyBorder="1"/>
    <xf numFmtId="0" fontId="0" fillId="14" borderId="7" xfId="0" applyFill="1" applyBorder="1"/>
    <xf numFmtId="0" fontId="6" fillId="14" borderId="7" xfId="0" applyFont="1" applyFill="1" applyBorder="1" applyAlignment="1">
      <alignment horizontal="center"/>
    </xf>
    <xf numFmtId="0" fontId="28" fillId="8" borderId="7" xfId="0" applyFont="1" applyFill="1" applyBorder="1"/>
    <xf numFmtId="0" fontId="9" fillId="0" borderId="2" xfId="0" applyFont="1" applyBorder="1" applyAlignment="1">
      <alignment horizontal="center" wrapText="1"/>
    </xf>
    <xf numFmtId="0" fontId="9" fillId="0" borderId="3" xfId="0" applyFont="1" applyBorder="1" applyAlignment="1">
      <alignment horizont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15" fillId="12" borderId="5"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2" fillId="14" borderId="4" xfId="0" applyFont="1" applyFill="1" applyBorder="1" applyAlignment="1">
      <alignment horizontal="center" vertical="center"/>
    </xf>
    <xf numFmtId="0" fontId="2" fillId="14" borderId="6" xfId="0" applyFont="1" applyFill="1" applyBorder="1" applyAlignment="1">
      <alignment horizontal="center" vertical="center"/>
    </xf>
    <xf numFmtId="0" fontId="2" fillId="12" borderId="5" xfId="0" applyFont="1" applyFill="1" applyBorder="1" applyAlignment="1">
      <alignment horizontal="center" vertical="center"/>
    </xf>
    <xf numFmtId="0" fontId="2" fillId="12" borderId="7" xfId="0" applyFont="1" applyFill="1" applyBorder="1" applyAlignment="1">
      <alignment horizontal="center" vertical="center"/>
    </xf>
    <xf numFmtId="0" fontId="2" fillId="12" borderId="4" xfId="0" applyFont="1" applyFill="1" applyBorder="1" applyAlignment="1">
      <alignment horizontal="center" vertical="center"/>
    </xf>
    <xf numFmtId="0" fontId="2" fillId="12" borderId="6" xfId="0" applyFont="1" applyFill="1"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2" fillId="12" borderId="8"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12" borderId="10" xfId="0" applyFont="1" applyFill="1" applyBorder="1" applyAlignment="1">
      <alignment horizontal="center" vertical="center" wrapText="1"/>
    </xf>
    <xf numFmtId="0" fontId="2" fillId="12" borderId="11"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19" fillId="11" borderId="4" xfId="0" applyFont="1" applyFill="1" applyBorder="1" applyAlignment="1">
      <alignment horizontal="center" vertical="center"/>
    </xf>
    <xf numFmtId="0" fontId="19" fillId="11" borderId="6" xfId="0" applyFont="1" applyFill="1" applyBorder="1" applyAlignment="1">
      <alignment horizontal="center" vertical="center"/>
    </xf>
    <xf numFmtId="0" fontId="19" fillId="11" borderId="8"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0"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8" fillId="11" borderId="5" xfId="0" applyFont="1" applyFill="1" applyBorder="1" applyAlignment="1">
      <alignment horizontal="center" wrapText="1"/>
    </xf>
    <xf numFmtId="0" fontId="18" fillId="11" borderId="7" xfId="0" applyFont="1" applyFill="1" applyBorder="1" applyAlignment="1">
      <alignment horizontal="center" wrapText="1"/>
    </xf>
    <xf numFmtId="0" fontId="2" fillId="0" borderId="0" xfId="0" applyFont="1" applyAlignment="1">
      <alignment horizontal="center"/>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19" fillId="11" borderId="5" xfId="0" applyFont="1" applyFill="1" applyBorder="1" applyAlignment="1">
      <alignment horizontal="center" vertical="center"/>
    </xf>
    <xf numFmtId="0" fontId="19" fillId="11" borderId="7" xfId="0" applyFont="1" applyFill="1" applyBorder="1" applyAlignment="1">
      <alignment horizontal="center" vertical="center"/>
    </xf>
    <xf numFmtId="0" fontId="2" fillId="10" borderId="4" xfId="0" applyFont="1" applyFill="1" applyBorder="1" applyAlignment="1">
      <alignment horizontal="center" vertical="center"/>
    </xf>
    <xf numFmtId="0" fontId="2" fillId="10" borderId="6" xfId="0" applyFont="1" applyFill="1" applyBorder="1" applyAlignment="1">
      <alignment horizontal="center" vertical="center"/>
    </xf>
    <xf numFmtId="0" fontId="2" fillId="10" borderId="5" xfId="0" applyFont="1" applyFill="1" applyBorder="1" applyAlignment="1">
      <alignment horizontal="center" vertical="center"/>
    </xf>
    <xf numFmtId="0" fontId="2" fillId="10" borderId="7" xfId="0" applyFont="1" applyFill="1" applyBorder="1" applyAlignment="1">
      <alignment horizontal="center" vertical="center"/>
    </xf>
    <xf numFmtId="0" fontId="2" fillId="8" borderId="5" xfId="0" applyFont="1" applyFill="1" applyBorder="1" applyAlignment="1">
      <alignment horizontal="center" vertical="center"/>
    </xf>
    <xf numFmtId="0" fontId="2" fillId="8" borderId="7" xfId="0" applyFont="1" applyFill="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2" fillId="14" borderId="5" xfId="0" applyFont="1" applyFill="1" applyBorder="1" applyAlignment="1">
      <alignment horizontal="center" vertical="center"/>
    </xf>
    <xf numFmtId="0" fontId="2" fillId="14" borderId="7" xfId="0" applyFont="1" applyFill="1" applyBorder="1" applyAlignment="1">
      <alignment horizontal="center" vertical="center"/>
    </xf>
    <xf numFmtId="0" fontId="2" fillId="13" borderId="4" xfId="0" applyFont="1" applyFill="1" applyBorder="1" applyAlignment="1">
      <alignment horizontal="center" vertical="center"/>
    </xf>
    <xf numFmtId="0" fontId="2" fillId="13" borderId="6" xfId="0" applyFont="1" applyFill="1" applyBorder="1" applyAlignment="1">
      <alignment horizontal="center" vertical="center"/>
    </xf>
    <xf numFmtId="0" fontId="2" fillId="13" borderId="5" xfId="0" applyFont="1" applyFill="1" applyBorder="1" applyAlignment="1">
      <alignment horizontal="center" vertical="center"/>
    </xf>
    <xf numFmtId="0" fontId="2" fillId="13" borderId="7" xfId="0" applyFont="1" applyFill="1" applyBorder="1" applyAlignment="1">
      <alignment horizontal="center" vertical="center"/>
    </xf>
    <xf numFmtId="0" fontId="22" fillId="0" borderId="5" xfId="0" applyFont="1" applyBorder="1" applyAlignment="1">
      <alignment horizontal="center"/>
    </xf>
    <xf numFmtId="0" fontId="22" fillId="0" borderId="7" xfId="0" applyFont="1" applyBorder="1" applyAlignment="1">
      <alignment horizontal="center"/>
    </xf>
    <xf numFmtId="0" fontId="22" fillId="8" borderId="5" xfId="0" applyFont="1" applyFill="1" applyBorder="1" applyAlignment="1">
      <alignment horizontal="center"/>
    </xf>
    <xf numFmtId="0" fontId="22" fillId="8" borderId="7" xfId="0" applyFont="1" applyFill="1" applyBorder="1" applyAlignment="1">
      <alignment horizontal="center"/>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 fillId="8" borderId="4" xfId="0" applyFont="1" applyFill="1" applyBorder="1" applyAlignment="1">
      <alignment horizontal="center" vertical="center"/>
    </xf>
    <xf numFmtId="0" fontId="2" fillId="8" borderId="6" xfId="0" applyFont="1" applyFill="1" applyBorder="1" applyAlignment="1">
      <alignment horizontal="center" vertical="center"/>
    </xf>
    <xf numFmtId="0" fontId="0" fillId="0" borderId="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applyBorder="1" applyAlignment="1">
      <alignment horizontal="center"/>
    </xf>
    <xf numFmtId="49" fontId="27" fillId="0" borderId="0" xfId="0" applyNumberFormat="1" applyFont="1" applyAlignment="1">
      <alignment horizontal="center"/>
    </xf>
    <xf numFmtId="0" fontId="0" fillId="0" borderId="5" xfId="0" applyBorder="1" applyAlignment="1">
      <alignment horizontal="center" wrapText="1"/>
    </xf>
  </cellXfs>
  <cellStyles count="1">
    <cellStyle name="Normal" xfId="0" builtinId="0"/>
  </cellStyles>
  <dxfs count="0"/>
  <tableStyles count="0" defaultTableStyle="TableStyleMedium2"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6" Type="http://schemas.openxmlformats.org/officeDocument/2006/relationships/image" Target="../media/image25.jpeg"/><Relationship Id="rId21" Type="http://schemas.openxmlformats.org/officeDocument/2006/relationships/image" Target="../media/image20.jpe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2.jpeg"/><Relationship Id="rId68" Type="http://schemas.openxmlformats.org/officeDocument/2006/relationships/image" Target="../media/image67.jpeg"/><Relationship Id="rId16" Type="http://schemas.openxmlformats.org/officeDocument/2006/relationships/image" Target="../media/image15.jpeg"/><Relationship Id="rId11" Type="http://schemas.openxmlformats.org/officeDocument/2006/relationships/image" Target="../media/image10.jpeg"/><Relationship Id="rId32" Type="http://schemas.openxmlformats.org/officeDocument/2006/relationships/image" Target="../media/image31.jpeg"/><Relationship Id="rId37" Type="http://schemas.openxmlformats.org/officeDocument/2006/relationships/image" Target="../media/image36.jpeg"/><Relationship Id="rId53" Type="http://schemas.openxmlformats.org/officeDocument/2006/relationships/image" Target="../media/image52.jpeg"/><Relationship Id="rId58" Type="http://schemas.openxmlformats.org/officeDocument/2006/relationships/image" Target="../media/image57.jpeg"/><Relationship Id="rId74" Type="http://schemas.openxmlformats.org/officeDocument/2006/relationships/image" Target="../media/image73.jpeg"/><Relationship Id="rId79" Type="http://schemas.openxmlformats.org/officeDocument/2006/relationships/image" Target="../media/image78.jpeg"/><Relationship Id="rId5" Type="http://schemas.openxmlformats.org/officeDocument/2006/relationships/image" Target="../media/image4.jpeg"/><Relationship Id="rId61" Type="http://schemas.openxmlformats.org/officeDocument/2006/relationships/image" Target="../media/image60.jpeg"/><Relationship Id="rId19" Type="http://schemas.openxmlformats.org/officeDocument/2006/relationships/image" Target="../media/image18.jpe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jpeg"/><Relationship Id="rId56" Type="http://schemas.openxmlformats.org/officeDocument/2006/relationships/image" Target="../media/image55.jpeg"/><Relationship Id="rId64" Type="http://schemas.openxmlformats.org/officeDocument/2006/relationships/image" Target="../media/image63.jpeg"/><Relationship Id="rId69" Type="http://schemas.openxmlformats.org/officeDocument/2006/relationships/image" Target="../media/image68.jpeg"/><Relationship Id="rId77" Type="http://schemas.openxmlformats.org/officeDocument/2006/relationships/image" Target="../media/image76.jpeg"/><Relationship Id="rId8" Type="http://schemas.openxmlformats.org/officeDocument/2006/relationships/image" Target="../media/image7.jpeg"/><Relationship Id="rId51" Type="http://schemas.openxmlformats.org/officeDocument/2006/relationships/image" Target="../media/image50.jpeg"/><Relationship Id="rId72" Type="http://schemas.openxmlformats.org/officeDocument/2006/relationships/image" Target="../media/image71.jpeg"/><Relationship Id="rId80" Type="http://schemas.openxmlformats.org/officeDocument/2006/relationships/image" Target="../media/image79.jpeg"/><Relationship Id="rId3" Type="http://schemas.openxmlformats.org/officeDocument/2006/relationships/image" Target="../media/image2.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6.png"/><Relationship Id="rId20" Type="http://schemas.openxmlformats.org/officeDocument/2006/relationships/image" Target="../media/image19.jpe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jpeg"/><Relationship Id="rId1" Type="http://schemas.openxmlformats.org/officeDocument/2006/relationships/hyperlink" Target="https://tottycup.wordpress.com/2010s/2019-2/" TargetMode="External"/><Relationship Id="rId6" Type="http://schemas.openxmlformats.org/officeDocument/2006/relationships/image" Target="../media/image5.jpeg"/><Relationship Id="rId15" Type="http://schemas.openxmlformats.org/officeDocument/2006/relationships/image" Target="../media/image14.jpe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10" Type="http://schemas.openxmlformats.org/officeDocument/2006/relationships/image" Target="../media/image9.jpeg"/><Relationship Id="rId31" Type="http://schemas.openxmlformats.org/officeDocument/2006/relationships/image" Target="../media/image30.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jpeg"/><Relationship Id="rId73" Type="http://schemas.openxmlformats.org/officeDocument/2006/relationships/image" Target="../media/image72.jpeg"/><Relationship Id="rId78" Type="http://schemas.openxmlformats.org/officeDocument/2006/relationships/image" Target="../media/image77.jpg"/><Relationship Id="rId81" Type="http://schemas.openxmlformats.org/officeDocument/2006/relationships/image" Target="../media/image80.jpeg"/><Relationship Id="rId4" Type="http://schemas.openxmlformats.org/officeDocument/2006/relationships/image" Target="../media/image3.jpeg"/><Relationship Id="rId9" Type="http://schemas.openxmlformats.org/officeDocument/2006/relationships/image" Target="../media/image8.jpeg"/><Relationship Id="rId13" Type="http://schemas.openxmlformats.org/officeDocument/2006/relationships/image" Target="../media/image12.jpeg"/><Relationship Id="rId18" Type="http://schemas.openxmlformats.org/officeDocument/2006/relationships/image" Target="../media/image17.jpeg"/><Relationship Id="rId39" Type="http://schemas.openxmlformats.org/officeDocument/2006/relationships/image" Target="../media/image38.jpeg"/><Relationship Id="rId34" Type="http://schemas.openxmlformats.org/officeDocument/2006/relationships/image" Target="../media/image33.jpeg"/><Relationship Id="rId50" Type="http://schemas.openxmlformats.org/officeDocument/2006/relationships/image" Target="../media/image49.jpeg"/><Relationship Id="rId55" Type="http://schemas.openxmlformats.org/officeDocument/2006/relationships/image" Target="../media/image54.jpeg"/><Relationship Id="rId76" Type="http://schemas.openxmlformats.org/officeDocument/2006/relationships/image" Target="../media/image75.jpeg"/><Relationship Id="rId7" Type="http://schemas.openxmlformats.org/officeDocument/2006/relationships/image" Target="../media/image6.jpeg"/><Relationship Id="rId71" Type="http://schemas.openxmlformats.org/officeDocument/2006/relationships/image" Target="../media/image70.jpeg"/><Relationship Id="rId2" Type="http://schemas.openxmlformats.org/officeDocument/2006/relationships/image" Target="../media/image1.jpeg"/><Relationship Id="rId29" Type="http://schemas.openxmlformats.org/officeDocument/2006/relationships/image" Target="../media/image28.jpeg"/><Relationship Id="rId24" Type="http://schemas.openxmlformats.org/officeDocument/2006/relationships/image" Target="../media/image23.jpeg"/><Relationship Id="rId40" Type="http://schemas.openxmlformats.org/officeDocument/2006/relationships/image" Target="../media/image39.jpeg"/><Relationship Id="rId45" Type="http://schemas.openxmlformats.org/officeDocument/2006/relationships/image" Target="../media/image44.jpeg"/><Relationship Id="rId66" Type="http://schemas.openxmlformats.org/officeDocument/2006/relationships/image" Target="../media/image65.jpeg"/></Relationships>
</file>

<file path=xl/drawings/drawing1.xml><?xml version="1.0" encoding="utf-8"?>
<xdr:wsDr xmlns:xdr="http://schemas.openxmlformats.org/drawingml/2006/spreadsheetDrawing" xmlns:a="http://schemas.openxmlformats.org/drawingml/2006/main">
  <xdr:oneCellAnchor>
    <xdr:from>
      <xdr:col>9</xdr:col>
      <xdr:colOff>95251</xdr:colOff>
      <xdr:row>24</xdr:row>
      <xdr:rowOff>142875</xdr:rowOff>
    </xdr:from>
    <xdr:ext cx="1047750" cy="78124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86551" y="3533775"/>
          <a:ext cx="1047750" cy="78124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solidFill>
                <a:srgbClr val="FF0000"/>
              </a:solidFill>
            </a:rPr>
            <a:t>Adwick Road used to be Schofield Street?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1498</xdr:colOff>
      <xdr:row>1</xdr:row>
      <xdr:rowOff>3663</xdr:rowOff>
    </xdr:to>
    <xdr:pic>
      <xdr:nvPicPr>
        <xdr:cNvPr id="3" name="Picture 2">
          <a:hlinkClick xmlns:r="http://schemas.openxmlformats.org/officeDocument/2006/relationships" r:id="rId1"/>
          <a:extLst>
            <a:ext uri="{FF2B5EF4-FFF2-40B4-BE49-F238E27FC236}">
              <a16:creationId xmlns:a16="http://schemas.microsoft.com/office/drawing/2014/main" id="{68630279-29DB-40B4-9D62-9A4BD0FF3A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1182598" cy="809625"/>
        </a:xfrm>
        <a:prstGeom prst="rect">
          <a:avLst/>
        </a:prstGeom>
      </xdr:spPr>
    </xdr:pic>
    <xdr:clientData/>
  </xdr:twoCellAnchor>
  <xdr:twoCellAnchor editAs="oneCell">
    <xdr:from>
      <xdr:col>1</xdr:col>
      <xdr:colOff>0</xdr:colOff>
      <xdr:row>0</xdr:row>
      <xdr:rowOff>0</xdr:rowOff>
    </xdr:from>
    <xdr:to>
      <xdr:col>2</xdr:col>
      <xdr:colOff>9525</xdr:colOff>
      <xdr:row>0</xdr:row>
      <xdr:rowOff>806511</xdr:rowOff>
    </xdr:to>
    <xdr:pic>
      <xdr:nvPicPr>
        <xdr:cNvPr id="11" name="Picture 10">
          <a:extLst>
            <a:ext uri="{FF2B5EF4-FFF2-40B4-BE49-F238E27FC236}">
              <a16:creationId xmlns:a16="http://schemas.microsoft.com/office/drawing/2014/main" id="{74999F12-6538-4231-B1ED-9F1A238CAC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0150" y="0"/>
          <a:ext cx="1209675" cy="806511"/>
        </a:xfrm>
        <a:prstGeom prst="rect">
          <a:avLst/>
        </a:prstGeom>
      </xdr:spPr>
    </xdr:pic>
    <xdr:clientData/>
  </xdr:twoCellAnchor>
  <xdr:twoCellAnchor editAs="oneCell">
    <xdr:from>
      <xdr:col>2</xdr:col>
      <xdr:colOff>0</xdr:colOff>
      <xdr:row>0</xdr:row>
      <xdr:rowOff>19050</xdr:rowOff>
    </xdr:from>
    <xdr:to>
      <xdr:col>3</xdr:col>
      <xdr:colOff>11906</xdr:colOff>
      <xdr:row>1</xdr:row>
      <xdr:rowOff>9525</xdr:rowOff>
    </xdr:to>
    <xdr:pic>
      <xdr:nvPicPr>
        <xdr:cNvPr id="13" name="Picture 12">
          <a:extLst>
            <a:ext uri="{FF2B5EF4-FFF2-40B4-BE49-F238E27FC236}">
              <a16:creationId xmlns:a16="http://schemas.microsoft.com/office/drawing/2014/main" id="{773B95CA-F685-4070-90EA-C12081D135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05063" y="19050"/>
          <a:ext cx="1214437" cy="800100"/>
        </a:xfrm>
        <a:prstGeom prst="rect">
          <a:avLst/>
        </a:prstGeom>
      </xdr:spPr>
    </xdr:pic>
    <xdr:clientData/>
  </xdr:twoCellAnchor>
  <xdr:twoCellAnchor editAs="oneCell">
    <xdr:from>
      <xdr:col>3</xdr:col>
      <xdr:colOff>0</xdr:colOff>
      <xdr:row>0</xdr:row>
      <xdr:rowOff>0</xdr:rowOff>
    </xdr:from>
    <xdr:to>
      <xdr:col>4</xdr:col>
      <xdr:colOff>29660</xdr:colOff>
      <xdr:row>1</xdr:row>
      <xdr:rowOff>3663</xdr:rowOff>
    </xdr:to>
    <xdr:pic>
      <xdr:nvPicPr>
        <xdr:cNvPr id="15" name="Picture 14">
          <a:extLst>
            <a:ext uri="{FF2B5EF4-FFF2-40B4-BE49-F238E27FC236}">
              <a16:creationId xmlns:a16="http://schemas.microsoft.com/office/drawing/2014/main" id="{B0B1CAA7-425F-4DC7-92B7-982DC1A131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00450" y="0"/>
          <a:ext cx="1229810" cy="809625"/>
        </a:xfrm>
        <a:prstGeom prst="rect">
          <a:avLst/>
        </a:prstGeom>
      </xdr:spPr>
    </xdr:pic>
    <xdr:clientData/>
  </xdr:twoCellAnchor>
  <xdr:twoCellAnchor editAs="oneCell">
    <xdr:from>
      <xdr:col>3</xdr:col>
      <xdr:colOff>1190626</xdr:colOff>
      <xdr:row>0</xdr:row>
      <xdr:rowOff>1</xdr:rowOff>
    </xdr:from>
    <xdr:to>
      <xdr:col>5</xdr:col>
      <xdr:colOff>1</xdr:colOff>
      <xdr:row>1</xdr:row>
      <xdr:rowOff>9526</xdr:rowOff>
    </xdr:to>
    <xdr:pic>
      <xdr:nvPicPr>
        <xdr:cNvPr id="17" name="Picture 16">
          <a:extLst>
            <a:ext uri="{FF2B5EF4-FFF2-40B4-BE49-F238E27FC236}">
              <a16:creationId xmlns:a16="http://schemas.microsoft.com/office/drawing/2014/main" id="{3083DB16-81BB-4687-9AB9-7179FB0E3EE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7558"/>
        <a:stretch/>
      </xdr:blipFill>
      <xdr:spPr>
        <a:xfrm>
          <a:off x="4791076" y="1"/>
          <a:ext cx="1200150" cy="819150"/>
        </a:xfrm>
        <a:prstGeom prst="rect">
          <a:avLst/>
        </a:prstGeom>
      </xdr:spPr>
    </xdr:pic>
    <xdr:clientData/>
  </xdr:twoCellAnchor>
  <xdr:twoCellAnchor editAs="oneCell">
    <xdr:from>
      <xdr:col>4</xdr:col>
      <xdr:colOff>1171575</xdr:colOff>
      <xdr:row>0</xdr:row>
      <xdr:rowOff>9525</xdr:rowOff>
    </xdr:from>
    <xdr:to>
      <xdr:col>6</xdr:col>
      <xdr:colOff>0</xdr:colOff>
      <xdr:row>1</xdr:row>
      <xdr:rowOff>9525</xdr:rowOff>
    </xdr:to>
    <xdr:pic>
      <xdr:nvPicPr>
        <xdr:cNvPr id="19" name="Picture 18">
          <a:extLst>
            <a:ext uri="{FF2B5EF4-FFF2-40B4-BE49-F238E27FC236}">
              <a16:creationId xmlns:a16="http://schemas.microsoft.com/office/drawing/2014/main" id="{EDCA7B6C-DD1D-4E16-8B56-2C0D80E44C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72175" y="9525"/>
          <a:ext cx="1228725" cy="809625"/>
        </a:xfrm>
        <a:prstGeom prst="rect">
          <a:avLst/>
        </a:prstGeom>
      </xdr:spPr>
    </xdr:pic>
    <xdr:clientData/>
  </xdr:twoCellAnchor>
  <xdr:twoCellAnchor editAs="oneCell">
    <xdr:from>
      <xdr:col>6</xdr:col>
      <xdr:colOff>9526</xdr:colOff>
      <xdr:row>0</xdr:row>
      <xdr:rowOff>1</xdr:rowOff>
    </xdr:from>
    <xdr:to>
      <xdr:col>7</xdr:col>
      <xdr:colOff>0</xdr:colOff>
      <xdr:row>1</xdr:row>
      <xdr:rowOff>9525</xdr:rowOff>
    </xdr:to>
    <xdr:pic>
      <xdr:nvPicPr>
        <xdr:cNvPr id="23" name="Picture 22">
          <a:extLst>
            <a:ext uri="{FF2B5EF4-FFF2-40B4-BE49-F238E27FC236}">
              <a16:creationId xmlns:a16="http://schemas.microsoft.com/office/drawing/2014/main" id="{A4914ADC-0B3A-4A24-B2EC-62EFC68D4E6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5303" b="15152"/>
        <a:stretch/>
      </xdr:blipFill>
      <xdr:spPr>
        <a:xfrm>
          <a:off x="7210426" y="1"/>
          <a:ext cx="1190624" cy="819149"/>
        </a:xfrm>
        <a:prstGeom prst="rect">
          <a:avLst/>
        </a:prstGeom>
      </xdr:spPr>
    </xdr:pic>
    <xdr:clientData/>
  </xdr:twoCellAnchor>
  <xdr:twoCellAnchor editAs="oneCell">
    <xdr:from>
      <xdr:col>10</xdr:col>
      <xdr:colOff>24813</xdr:colOff>
      <xdr:row>9</xdr:row>
      <xdr:rowOff>171090</xdr:rowOff>
    </xdr:from>
    <xdr:to>
      <xdr:col>11</xdr:col>
      <xdr:colOff>13607</xdr:colOff>
      <xdr:row>10</xdr:row>
      <xdr:rowOff>783409</xdr:rowOff>
    </xdr:to>
    <xdr:pic>
      <xdr:nvPicPr>
        <xdr:cNvPr id="168" name="Picture 167">
          <a:extLst>
            <a:ext uri="{FF2B5EF4-FFF2-40B4-BE49-F238E27FC236}">
              <a16:creationId xmlns:a16="http://schemas.microsoft.com/office/drawing/2014/main" id="{F77FBA01-D031-47BB-9F72-D07DBD25B67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11296"/>
        <a:stretch/>
      </xdr:blipFill>
      <xdr:spPr>
        <a:xfrm>
          <a:off x="11999099" y="5069661"/>
          <a:ext cx="1186222" cy="816427"/>
        </a:xfrm>
        <a:prstGeom prst="rect">
          <a:avLst/>
        </a:prstGeom>
      </xdr:spPr>
    </xdr:pic>
    <xdr:clientData/>
  </xdr:twoCellAnchor>
  <xdr:twoCellAnchor editAs="oneCell">
    <xdr:from>
      <xdr:col>11</xdr:col>
      <xdr:colOff>20083</xdr:colOff>
      <xdr:row>10</xdr:row>
      <xdr:rowOff>8732</xdr:rowOff>
    </xdr:from>
    <xdr:to>
      <xdr:col>12</xdr:col>
      <xdr:colOff>27213</xdr:colOff>
      <xdr:row>10</xdr:row>
      <xdr:rowOff>803112</xdr:rowOff>
    </xdr:to>
    <xdr:pic>
      <xdr:nvPicPr>
        <xdr:cNvPr id="170" name="Picture 169">
          <a:extLst>
            <a:ext uri="{FF2B5EF4-FFF2-40B4-BE49-F238E27FC236}">
              <a16:creationId xmlns:a16="http://schemas.microsoft.com/office/drawing/2014/main" id="{61990DB5-35FA-41B5-A126-AC3545DD3FE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252" r="10728"/>
        <a:stretch/>
      </xdr:blipFill>
      <xdr:spPr>
        <a:xfrm>
          <a:off x="13191797" y="5111411"/>
          <a:ext cx="1204559" cy="794380"/>
        </a:xfrm>
        <a:prstGeom prst="rect">
          <a:avLst/>
        </a:prstGeom>
      </xdr:spPr>
    </xdr:pic>
    <xdr:clientData/>
  </xdr:twoCellAnchor>
  <xdr:twoCellAnchor editAs="oneCell">
    <xdr:from>
      <xdr:col>7</xdr:col>
      <xdr:colOff>0</xdr:colOff>
      <xdr:row>0</xdr:row>
      <xdr:rowOff>26844</xdr:rowOff>
    </xdr:from>
    <xdr:to>
      <xdr:col>7</xdr:col>
      <xdr:colOff>1186551</xdr:colOff>
      <xdr:row>1</xdr:row>
      <xdr:rowOff>17318</xdr:rowOff>
    </xdr:to>
    <xdr:pic>
      <xdr:nvPicPr>
        <xdr:cNvPr id="86" name="Picture 85">
          <a:extLst>
            <a:ext uri="{FF2B5EF4-FFF2-40B4-BE49-F238E27FC236}">
              <a16:creationId xmlns:a16="http://schemas.microsoft.com/office/drawing/2014/main" id="{3B55310D-4D38-4954-96E2-FE0B7B81B6E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054" r="4911"/>
        <a:stretch/>
      </xdr:blipFill>
      <xdr:spPr>
        <a:xfrm>
          <a:off x="8364682" y="26844"/>
          <a:ext cx="1186551" cy="804429"/>
        </a:xfrm>
        <a:prstGeom prst="rect">
          <a:avLst/>
        </a:prstGeom>
      </xdr:spPr>
    </xdr:pic>
    <xdr:clientData/>
  </xdr:twoCellAnchor>
  <xdr:twoCellAnchor editAs="oneCell">
    <xdr:from>
      <xdr:col>7</xdr:col>
      <xdr:colOff>1185431</xdr:colOff>
      <xdr:row>0</xdr:row>
      <xdr:rowOff>17319</xdr:rowOff>
    </xdr:from>
    <xdr:to>
      <xdr:col>8</xdr:col>
      <xdr:colOff>1185431</xdr:colOff>
      <xdr:row>1</xdr:row>
      <xdr:rowOff>17318</xdr:rowOff>
    </xdr:to>
    <xdr:pic>
      <xdr:nvPicPr>
        <xdr:cNvPr id="88" name="Picture 87">
          <a:extLst>
            <a:ext uri="{FF2B5EF4-FFF2-40B4-BE49-F238E27FC236}">
              <a16:creationId xmlns:a16="http://schemas.microsoft.com/office/drawing/2014/main" id="{78A93EAA-900B-4EEA-9DFB-C2028CB1C668}"/>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10399"/>
        <a:stretch/>
      </xdr:blipFill>
      <xdr:spPr>
        <a:xfrm>
          <a:off x="9550113" y="17319"/>
          <a:ext cx="1194954" cy="813954"/>
        </a:xfrm>
        <a:prstGeom prst="rect">
          <a:avLst/>
        </a:prstGeom>
      </xdr:spPr>
    </xdr:pic>
    <xdr:clientData/>
  </xdr:twoCellAnchor>
  <xdr:twoCellAnchor editAs="oneCell">
    <xdr:from>
      <xdr:col>9</xdr:col>
      <xdr:colOff>2</xdr:colOff>
      <xdr:row>0</xdr:row>
      <xdr:rowOff>9525</xdr:rowOff>
    </xdr:from>
    <xdr:to>
      <xdr:col>9</xdr:col>
      <xdr:colOff>1185431</xdr:colOff>
      <xdr:row>1</xdr:row>
      <xdr:rowOff>26843</xdr:rowOff>
    </xdr:to>
    <xdr:pic>
      <xdr:nvPicPr>
        <xdr:cNvPr id="90" name="Picture 89">
          <a:extLst>
            <a:ext uri="{FF2B5EF4-FFF2-40B4-BE49-F238E27FC236}">
              <a16:creationId xmlns:a16="http://schemas.microsoft.com/office/drawing/2014/main" id="{6E109CCE-5CCC-4500-AECC-30854C91233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61496" r="69526" b="7685"/>
        <a:stretch/>
      </xdr:blipFill>
      <xdr:spPr>
        <a:xfrm>
          <a:off x="10754593" y="9525"/>
          <a:ext cx="1185429" cy="831273"/>
        </a:xfrm>
        <a:prstGeom prst="rect">
          <a:avLst/>
        </a:prstGeom>
      </xdr:spPr>
    </xdr:pic>
    <xdr:clientData/>
  </xdr:twoCellAnchor>
  <xdr:twoCellAnchor editAs="oneCell">
    <xdr:from>
      <xdr:col>10</xdr:col>
      <xdr:colOff>2</xdr:colOff>
      <xdr:row>0</xdr:row>
      <xdr:rowOff>26844</xdr:rowOff>
    </xdr:from>
    <xdr:to>
      <xdr:col>11</xdr:col>
      <xdr:colOff>1</xdr:colOff>
      <xdr:row>1</xdr:row>
      <xdr:rowOff>26843</xdr:rowOff>
    </xdr:to>
    <xdr:pic>
      <xdr:nvPicPr>
        <xdr:cNvPr id="92" name="Picture 91">
          <a:extLst>
            <a:ext uri="{FF2B5EF4-FFF2-40B4-BE49-F238E27FC236}">
              <a16:creationId xmlns:a16="http://schemas.microsoft.com/office/drawing/2014/main" id="{01993378-52A0-43CD-A55F-25E26D8E1A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062" b="3696"/>
        <a:stretch/>
      </xdr:blipFill>
      <xdr:spPr>
        <a:xfrm>
          <a:off x="11949547" y="26844"/>
          <a:ext cx="1194954" cy="813954"/>
        </a:xfrm>
        <a:prstGeom prst="rect">
          <a:avLst/>
        </a:prstGeom>
      </xdr:spPr>
    </xdr:pic>
    <xdr:clientData/>
  </xdr:twoCellAnchor>
  <xdr:twoCellAnchor editAs="oneCell">
    <xdr:from>
      <xdr:col>10</xdr:col>
      <xdr:colOff>1185431</xdr:colOff>
      <xdr:row>0</xdr:row>
      <xdr:rowOff>17320</xdr:rowOff>
    </xdr:from>
    <xdr:to>
      <xdr:col>12</xdr:col>
      <xdr:colOff>1</xdr:colOff>
      <xdr:row>1</xdr:row>
      <xdr:rowOff>26844</xdr:rowOff>
    </xdr:to>
    <xdr:pic>
      <xdr:nvPicPr>
        <xdr:cNvPr id="94" name="Picture 93">
          <a:extLst>
            <a:ext uri="{FF2B5EF4-FFF2-40B4-BE49-F238E27FC236}">
              <a16:creationId xmlns:a16="http://schemas.microsoft.com/office/drawing/2014/main" id="{895EC68E-4A5D-4961-85C1-AA6B992BBE1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 r="6273"/>
        <a:stretch/>
      </xdr:blipFill>
      <xdr:spPr>
        <a:xfrm>
          <a:off x="13134976" y="17320"/>
          <a:ext cx="1204480" cy="823479"/>
        </a:xfrm>
        <a:prstGeom prst="rect">
          <a:avLst/>
        </a:prstGeom>
      </xdr:spPr>
    </xdr:pic>
    <xdr:clientData/>
  </xdr:twoCellAnchor>
  <xdr:twoCellAnchor editAs="oneCell">
    <xdr:from>
      <xdr:col>12</xdr:col>
      <xdr:colOff>1</xdr:colOff>
      <xdr:row>0</xdr:row>
      <xdr:rowOff>26844</xdr:rowOff>
    </xdr:from>
    <xdr:to>
      <xdr:col>12</xdr:col>
      <xdr:colOff>1185430</xdr:colOff>
      <xdr:row>1</xdr:row>
      <xdr:rowOff>26843</xdr:rowOff>
    </xdr:to>
    <xdr:pic>
      <xdr:nvPicPr>
        <xdr:cNvPr id="96" name="Picture 95">
          <a:extLst>
            <a:ext uri="{FF2B5EF4-FFF2-40B4-BE49-F238E27FC236}">
              <a16:creationId xmlns:a16="http://schemas.microsoft.com/office/drawing/2014/main" id="{F2E27E1F-04C8-4635-A928-B3DC4C1A4F3F}"/>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1401" t="19341" r="35606" b="22224"/>
        <a:stretch/>
      </xdr:blipFill>
      <xdr:spPr>
        <a:xfrm>
          <a:off x="14339456" y="26844"/>
          <a:ext cx="1185429" cy="813954"/>
        </a:xfrm>
        <a:prstGeom prst="rect">
          <a:avLst/>
        </a:prstGeom>
      </xdr:spPr>
    </xdr:pic>
    <xdr:clientData/>
  </xdr:twoCellAnchor>
  <xdr:twoCellAnchor editAs="oneCell">
    <xdr:from>
      <xdr:col>13</xdr:col>
      <xdr:colOff>1682</xdr:colOff>
      <xdr:row>0</xdr:row>
      <xdr:rowOff>0</xdr:rowOff>
    </xdr:from>
    <xdr:to>
      <xdr:col>14</xdr:col>
      <xdr:colOff>1323</xdr:colOff>
      <xdr:row>1</xdr:row>
      <xdr:rowOff>10187</xdr:rowOff>
    </xdr:to>
    <xdr:pic>
      <xdr:nvPicPr>
        <xdr:cNvPr id="98" name="Picture 97">
          <a:extLst>
            <a:ext uri="{FF2B5EF4-FFF2-40B4-BE49-F238E27FC236}">
              <a16:creationId xmlns:a16="http://schemas.microsoft.com/office/drawing/2014/main" id="{676E8D69-90A1-4312-898A-80D756FF2B01}"/>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693" t="40505" r="3237" b="7862"/>
        <a:stretch/>
      </xdr:blipFill>
      <xdr:spPr>
        <a:xfrm>
          <a:off x="15536091" y="0"/>
          <a:ext cx="1190266" cy="824142"/>
        </a:xfrm>
        <a:prstGeom prst="rect">
          <a:avLst/>
        </a:prstGeom>
      </xdr:spPr>
    </xdr:pic>
    <xdr:clientData/>
  </xdr:twoCellAnchor>
  <xdr:twoCellAnchor editAs="oneCell">
    <xdr:from>
      <xdr:col>0</xdr:col>
      <xdr:colOff>0</xdr:colOff>
      <xdr:row>2</xdr:row>
      <xdr:rowOff>2</xdr:rowOff>
    </xdr:from>
    <xdr:to>
      <xdr:col>1</xdr:col>
      <xdr:colOff>10026</xdr:colOff>
      <xdr:row>3</xdr:row>
      <xdr:rowOff>294</xdr:rowOff>
    </xdr:to>
    <xdr:pic>
      <xdr:nvPicPr>
        <xdr:cNvPr id="99" name="Picture 98">
          <a:extLst>
            <a:ext uri="{FF2B5EF4-FFF2-40B4-BE49-F238E27FC236}">
              <a16:creationId xmlns:a16="http://schemas.microsoft.com/office/drawing/2014/main" id="{C5B7CB29-22AC-41D5-BC4E-AA9E7A9FEFE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21465"/>
        <a:stretch/>
      </xdr:blipFill>
      <xdr:spPr>
        <a:xfrm>
          <a:off x="0" y="1010480"/>
          <a:ext cx="1211004" cy="811988"/>
        </a:xfrm>
        <a:prstGeom prst="rect">
          <a:avLst/>
        </a:prstGeom>
      </xdr:spPr>
    </xdr:pic>
    <xdr:clientData/>
  </xdr:twoCellAnchor>
  <xdr:twoCellAnchor editAs="oneCell">
    <xdr:from>
      <xdr:col>1</xdr:col>
      <xdr:colOff>1</xdr:colOff>
      <xdr:row>2</xdr:row>
      <xdr:rowOff>8282</xdr:rowOff>
    </xdr:from>
    <xdr:to>
      <xdr:col>2</xdr:col>
      <xdr:colOff>47625</xdr:colOff>
      <xdr:row>2</xdr:row>
      <xdr:rowOff>803413</xdr:rowOff>
    </xdr:to>
    <xdr:pic>
      <xdr:nvPicPr>
        <xdr:cNvPr id="100" name="Picture 99">
          <a:extLst>
            <a:ext uri="{FF2B5EF4-FFF2-40B4-BE49-F238E27FC236}">
              <a16:creationId xmlns:a16="http://schemas.microsoft.com/office/drawing/2014/main" id="{83682843-B6FC-4C13-BEE5-D1447C8A4BED}"/>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6608" t="10708" r="1219" b="27405"/>
        <a:stretch/>
      </xdr:blipFill>
      <xdr:spPr>
        <a:xfrm>
          <a:off x="1200979" y="1018760"/>
          <a:ext cx="1248603" cy="795131"/>
        </a:xfrm>
        <a:prstGeom prst="rect">
          <a:avLst/>
        </a:prstGeom>
      </xdr:spPr>
    </xdr:pic>
    <xdr:clientData/>
  </xdr:twoCellAnchor>
  <xdr:twoCellAnchor editAs="oneCell">
    <xdr:from>
      <xdr:col>2</xdr:col>
      <xdr:colOff>9525</xdr:colOff>
      <xdr:row>2</xdr:row>
      <xdr:rowOff>1241</xdr:rowOff>
    </xdr:from>
    <xdr:to>
      <xdr:col>3</xdr:col>
      <xdr:colOff>9525</xdr:colOff>
      <xdr:row>3</xdr:row>
      <xdr:rowOff>3746</xdr:rowOff>
    </xdr:to>
    <xdr:pic>
      <xdr:nvPicPr>
        <xdr:cNvPr id="102" name="Picture 101">
          <a:extLst>
            <a:ext uri="{FF2B5EF4-FFF2-40B4-BE49-F238E27FC236}">
              <a16:creationId xmlns:a16="http://schemas.microsoft.com/office/drawing/2014/main" id="{CEAE7505-EF44-43B5-B114-6C0BA55F848F}"/>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1982" t="22872" r="692" b="8681"/>
        <a:stretch/>
      </xdr:blipFill>
      <xdr:spPr>
        <a:xfrm>
          <a:off x="2411482" y="1011719"/>
          <a:ext cx="1200978" cy="814201"/>
        </a:xfrm>
        <a:prstGeom prst="rect">
          <a:avLst/>
        </a:prstGeom>
      </xdr:spPr>
    </xdr:pic>
    <xdr:clientData/>
  </xdr:twoCellAnchor>
  <xdr:twoCellAnchor editAs="oneCell">
    <xdr:from>
      <xdr:col>3</xdr:col>
      <xdr:colOff>1</xdr:colOff>
      <xdr:row>2</xdr:row>
      <xdr:rowOff>0</xdr:rowOff>
    </xdr:from>
    <xdr:to>
      <xdr:col>4</xdr:col>
      <xdr:colOff>1</xdr:colOff>
      <xdr:row>3</xdr:row>
      <xdr:rowOff>9524</xdr:rowOff>
    </xdr:to>
    <xdr:pic>
      <xdr:nvPicPr>
        <xdr:cNvPr id="104" name="Picture 103">
          <a:extLst>
            <a:ext uri="{FF2B5EF4-FFF2-40B4-BE49-F238E27FC236}">
              <a16:creationId xmlns:a16="http://schemas.microsoft.com/office/drawing/2014/main" id="{4A6406BD-048E-492A-8BF5-33E57107C5F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602936" y="1010478"/>
          <a:ext cx="1200978" cy="821220"/>
        </a:xfrm>
        <a:prstGeom prst="rect">
          <a:avLst/>
        </a:prstGeom>
      </xdr:spPr>
    </xdr:pic>
    <xdr:clientData/>
  </xdr:twoCellAnchor>
  <xdr:twoCellAnchor editAs="oneCell">
    <xdr:from>
      <xdr:col>4</xdr:col>
      <xdr:colOff>5953</xdr:colOff>
      <xdr:row>2</xdr:row>
      <xdr:rowOff>3623</xdr:rowOff>
    </xdr:from>
    <xdr:to>
      <xdr:col>5</xdr:col>
      <xdr:colOff>0</xdr:colOff>
      <xdr:row>3</xdr:row>
      <xdr:rowOff>1480</xdr:rowOff>
    </xdr:to>
    <xdr:pic>
      <xdr:nvPicPr>
        <xdr:cNvPr id="105" name="Picture 104">
          <a:extLst>
            <a:ext uri="{FF2B5EF4-FFF2-40B4-BE49-F238E27FC236}">
              <a16:creationId xmlns:a16="http://schemas.microsoft.com/office/drawing/2014/main" id="{3F197249-0BCA-443A-B26F-F6B03B972C3E}"/>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0494" t="11209" r="8234"/>
        <a:stretch/>
      </xdr:blipFill>
      <xdr:spPr>
        <a:xfrm>
          <a:off x="4809866" y="1014101"/>
          <a:ext cx="1195025" cy="809553"/>
        </a:xfrm>
        <a:prstGeom prst="rect">
          <a:avLst/>
        </a:prstGeom>
      </xdr:spPr>
    </xdr:pic>
    <xdr:clientData/>
  </xdr:twoCellAnchor>
  <xdr:twoCellAnchor editAs="oneCell">
    <xdr:from>
      <xdr:col>6</xdr:col>
      <xdr:colOff>0</xdr:colOff>
      <xdr:row>2</xdr:row>
      <xdr:rowOff>9526</xdr:rowOff>
    </xdr:from>
    <xdr:to>
      <xdr:col>7</xdr:col>
      <xdr:colOff>0</xdr:colOff>
      <xdr:row>2</xdr:row>
      <xdr:rowOff>800100</xdr:rowOff>
    </xdr:to>
    <xdr:pic>
      <xdr:nvPicPr>
        <xdr:cNvPr id="106" name="Picture 105">
          <a:extLst>
            <a:ext uri="{FF2B5EF4-FFF2-40B4-BE49-F238E27FC236}">
              <a16:creationId xmlns:a16="http://schemas.microsoft.com/office/drawing/2014/main" id="{CB55B819-7A81-4A86-82B6-8B5A241198E8}"/>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1038"/>
        <a:stretch/>
      </xdr:blipFill>
      <xdr:spPr>
        <a:xfrm>
          <a:off x="7205870" y="1020004"/>
          <a:ext cx="1200978" cy="790574"/>
        </a:xfrm>
        <a:prstGeom prst="rect">
          <a:avLst/>
        </a:prstGeom>
      </xdr:spPr>
    </xdr:pic>
    <xdr:clientData/>
  </xdr:twoCellAnchor>
  <xdr:twoCellAnchor editAs="oneCell">
    <xdr:from>
      <xdr:col>5</xdr:col>
      <xdr:colOff>1</xdr:colOff>
      <xdr:row>2</xdr:row>
      <xdr:rowOff>1</xdr:rowOff>
    </xdr:from>
    <xdr:to>
      <xdr:col>6</xdr:col>
      <xdr:colOff>6599</xdr:colOff>
      <xdr:row>2</xdr:row>
      <xdr:rowOff>801414</xdr:rowOff>
    </xdr:to>
    <xdr:pic>
      <xdr:nvPicPr>
        <xdr:cNvPr id="107" name="Picture 106">
          <a:extLst>
            <a:ext uri="{FF2B5EF4-FFF2-40B4-BE49-F238E27FC236}">
              <a16:creationId xmlns:a16="http://schemas.microsoft.com/office/drawing/2014/main" id="{2146C96B-59E6-4DEA-B281-688DA2B0109F}"/>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1" r="1244" b="21595"/>
        <a:stretch/>
      </xdr:blipFill>
      <xdr:spPr>
        <a:xfrm>
          <a:off x="6004892" y="1010479"/>
          <a:ext cx="1207577" cy="801413"/>
        </a:xfrm>
        <a:prstGeom prst="rect">
          <a:avLst/>
        </a:prstGeom>
      </xdr:spPr>
    </xdr:pic>
    <xdr:clientData/>
  </xdr:twoCellAnchor>
  <xdr:twoCellAnchor editAs="oneCell">
    <xdr:from>
      <xdr:col>7</xdr:col>
      <xdr:colOff>0</xdr:colOff>
      <xdr:row>2</xdr:row>
      <xdr:rowOff>3571</xdr:rowOff>
    </xdr:from>
    <xdr:to>
      <xdr:col>8</xdr:col>
      <xdr:colOff>5953</xdr:colOff>
      <xdr:row>3</xdr:row>
      <xdr:rowOff>4871</xdr:rowOff>
    </xdr:to>
    <xdr:pic>
      <xdr:nvPicPr>
        <xdr:cNvPr id="108" name="Picture 107">
          <a:extLst>
            <a:ext uri="{FF2B5EF4-FFF2-40B4-BE49-F238E27FC236}">
              <a16:creationId xmlns:a16="http://schemas.microsoft.com/office/drawing/2014/main" id="{D61940E4-1AB2-4EAC-B267-5EB453EA5896}"/>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12632" r="2918"/>
        <a:stretch/>
      </xdr:blipFill>
      <xdr:spPr>
        <a:xfrm>
          <a:off x="8406848" y="1014049"/>
          <a:ext cx="1196578" cy="808124"/>
        </a:xfrm>
        <a:prstGeom prst="rect">
          <a:avLst/>
        </a:prstGeom>
      </xdr:spPr>
    </xdr:pic>
    <xdr:clientData/>
  </xdr:twoCellAnchor>
  <xdr:twoCellAnchor editAs="oneCell">
    <xdr:from>
      <xdr:col>8</xdr:col>
      <xdr:colOff>0</xdr:colOff>
      <xdr:row>2</xdr:row>
      <xdr:rowOff>0</xdr:rowOff>
    </xdr:from>
    <xdr:to>
      <xdr:col>9</xdr:col>
      <xdr:colOff>1466</xdr:colOff>
      <xdr:row>3</xdr:row>
      <xdr:rowOff>7326</xdr:rowOff>
    </xdr:to>
    <xdr:pic>
      <xdr:nvPicPr>
        <xdr:cNvPr id="109" name="Picture 108">
          <a:extLst>
            <a:ext uri="{FF2B5EF4-FFF2-40B4-BE49-F238E27FC236}">
              <a16:creationId xmlns:a16="http://schemas.microsoft.com/office/drawing/2014/main" id="{F7697C56-65CC-4ECF-AA8E-B16D938F90BA}"/>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4184" b="39515"/>
        <a:stretch/>
      </xdr:blipFill>
      <xdr:spPr>
        <a:xfrm>
          <a:off x="9607826" y="1010478"/>
          <a:ext cx="1202444" cy="819022"/>
        </a:xfrm>
        <a:prstGeom prst="rect">
          <a:avLst/>
        </a:prstGeom>
      </xdr:spPr>
    </xdr:pic>
    <xdr:clientData/>
  </xdr:twoCellAnchor>
  <xdr:twoCellAnchor editAs="oneCell">
    <xdr:from>
      <xdr:col>9</xdr:col>
      <xdr:colOff>1</xdr:colOff>
      <xdr:row>2</xdr:row>
      <xdr:rowOff>0</xdr:rowOff>
    </xdr:from>
    <xdr:to>
      <xdr:col>10</xdr:col>
      <xdr:colOff>0</xdr:colOff>
      <xdr:row>2</xdr:row>
      <xdr:rowOff>805543</xdr:rowOff>
    </xdr:to>
    <xdr:pic>
      <xdr:nvPicPr>
        <xdr:cNvPr id="110" name="Picture 109">
          <a:extLst>
            <a:ext uri="{FF2B5EF4-FFF2-40B4-BE49-F238E27FC236}">
              <a16:creationId xmlns:a16="http://schemas.microsoft.com/office/drawing/2014/main" id="{CB1EAF44-6C91-40EE-88F9-50B5ABF6C3DC}"/>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1" b="9184"/>
        <a:stretch/>
      </xdr:blipFill>
      <xdr:spPr>
        <a:xfrm>
          <a:off x="10808805" y="1010478"/>
          <a:ext cx="1200978" cy="805543"/>
        </a:xfrm>
        <a:prstGeom prst="rect">
          <a:avLst/>
        </a:prstGeom>
      </xdr:spPr>
    </xdr:pic>
    <xdr:clientData/>
  </xdr:twoCellAnchor>
  <xdr:twoCellAnchor editAs="oneCell">
    <xdr:from>
      <xdr:col>10</xdr:col>
      <xdr:colOff>9525</xdr:colOff>
      <xdr:row>2</xdr:row>
      <xdr:rowOff>9525</xdr:rowOff>
    </xdr:from>
    <xdr:to>
      <xdr:col>11</xdr:col>
      <xdr:colOff>0</xdr:colOff>
      <xdr:row>3</xdr:row>
      <xdr:rowOff>4871</xdr:rowOff>
    </xdr:to>
    <xdr:pic>
      <xdr:nvPicPr>
        <xdr:cNvPr id="112" name="Picture 111">
          <a:extLst>
            <a:ext uri="{FF2B5EF4-FFF2-40B4-BE49-F238E27FC236}">
              <a16:creationId xmlns:a16="http://schemas.microsoft.com/office/drawing/2014/main" id="{BCD5D908-FBA1-499F-AC13-885C285CA8C5}"/>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9154" r="5188"/>
        <a:stretch/>
      </xdr:blipFill>
      <xdr:spPr>
        <a:xfrm>
          <a:off x="12019308" y="1020003"/>
          <a:ext cx="1191453" cy="802170"/>
        </a:xfrm>
        <a:prstGeom prst="rect">
          <a:avLst/>
        </a:prstGeom>
      </xdr:spPr>
    </xdr:pic>
    <xdr:clientData/>
  </xdr:twoCellAnchor>
  <xdr:twoCellAnchor editAs="oneCell">
    <xdr:from>
      <xdr:col>11</xdr:col>
      <xdr:colOff>0</xdr:colOff>
      <xdr:row>2</xdr:row>
      <xdr:rowOff>0</xdr:rowOff>
    </xdr:from>
    <xdr:to>
      <xdr:col>12</xdr:col>
      <xdr:colOff>19049</xdr:colOff>
      <xdr:row>3</xdr:row>
      <xdr:rowOff>4871</xdr:rowOff>
    </xdr:to>
    <xdr:pic>
      <xdr:nvPicPr>
        <xdr:cNvPr id="114" name="Picture 113">
          <a:extLst>
            <a:ext uri="{FF2B5EF4-FFF2-40B4-BE49-F238E27FC236}">
              <a16:creationId xmlns:a16="http://schemas.microsoft.com/office/drawing/2014/main" id="{643182C8-5EE2-46C1-AF18-230399BDDD49}"/>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b="15483"/>
        <a:stretch/>
      </xdr:blipFill>
      <xdr:spPr>
        <a:xfrm>
          <a:off x="13210761" y="1010478"/>
          <a:ext cx="1220027" cy="811695"/>
        </a:xfrm>
        <a:prstGeom prst="rect">
          <a:avLst/>
        </a:prstGeom>
      </xdr:spPr>
    </xdr:pic>
    <xdr:clientData/>
  </xdr:twoCellAnchor>
  <xdr:twoCellAnchor editAs="oneCell">
    <xdr:from>
      <xdr:col>12</xdr:col>
      <xdr:colOff>0</xdr:colOff>
      <xdr:row>2</xdr:row>
      <xdr:rowOff>9524</xdr:rowOff>
    </xdr:from>
    <xdr:to>
      <xdr:col>13</xdr:col>
      <xdr:colOff>5954</xdr:colOff>
      <xdr:row>2</xdr:row>
      <xdr:rowOff>800100</xdr:rowOff>
    </xdr:to>
    <xdr:pic>
      <xdr:nvPicPr>
        <xdr:cNvPr id="115" name="Picture 114">
          <a:extLst>
            <a:ext uri="{FF2B5EF4-FFF2-40B4-BE49-F238E27FC236}">
              <a16:creationId xmlns:a16="http://schemas.microsoft.com/office/drawing/2014/main" id="{E194AFC0-3E32-4967-99BF-24E532D6DB33}"/>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7349" b="5512"/>
        <a:stretch/>
      </xdr:blipFill>
      <xdr:spPr>
        <a:xfrm>
          <a:off x="14411739" y="1020002"/>
          <a:ext cx="1206932" cy="790576"/>
        </a:xfrm>
        <a:prstGeom prst="rect">
          <a:avLst/>
        </a:prstGeom>
      </xdr:spPr>
    </xdr:pic>
    <xdr:clientData/>
  </xdr:twoCellAnchor>
  <xdr:twoCellAnchor editAs="oneCell">
    <xdr:from>
      <xdr:col>13</xdr:col>
      <xdr:colOff>2</xdr:colOff>
      <xdr:row>2</xdr:row>
      <xdr:rowOff>0</xdr:rowOff>
    </xdr:from>
    <xdr:to>
      <xdr:col>14</xdr:col>
      <xdr:colOff>0</xdr:colOff>
      <xdr:row>3</xdr:row>
      <xdr:rowOff>3595</xdr:rowOff>
    </xdr:to>
    <xdr:pic>
      <xdr:nvPicPr>
        <xdr:cNvPr id="116" name="Picture 115">
          <a:extLst>
            <a:ext uri="{FF2B5EF4-FFF2-40B4-BE49-F238E27FC236}">
              <a16:creationId xmlns:a16="http://schemas.microsoft.com/office/drawing/2014/main" id="{7E193F49-49D2-4893-A76D-6E8916D7187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612719" y="1010478"/>
          <a:ext cx="1200977" cy="815291"/>
        </a:xfrm>
        <a:prstGeom prst="rect">
          <a:avLst/>
        </a:prstGeom>
      </xdr:spPr>
    </xdr:pic>
    <xdr:clientData/>
  </xdr:twoCellAnchor>
  <xdr:twoCellAnchor editAs="oneCell">
    <xdr:from>
      <xdr:col>1</xdr:col>
      <xdr:colOff>1893</xdr:colOff>
      <xdr:row>4</xdr:row>
      <xdr:rowOff>0</xdr:rowOff>
    </xdr:from>
    <xdr:to>
      <xdr:col>2</xdr:col>
      <xdr:colOff>13607</xdr:colOff>
      <xdr:row>4</xdr:row>
      <xdr:rowOff>803672</xdr:rowOff>
    </xdr:to>
    <xdr:pic>
      <xdr:nvPicPr>
        <xdr:cNvPr id="126" name="Picture 125">
          <a:extLst>
            <a:ext uri="{FF2B5EF4-FFF2-40B4-BE49-F238E27FC236}">
              <a16:creationId xmlns:a16="http://schemas.microsoft.com/office/drawing/2014/main" id="{93CCAE65-4464-40C5-9191-D911C172F471}"/>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b="11969"/>
        <a:stretch/>
      </xdr:blipFill>
      <xdr:spPr>
        <a:xfrm>
          <a:off x="1202871" y="2020957"/>
          <a:ext cx="1212693" cy="803672"/>
        </a:xfrm>
        <a:prstGeom prst="rect">
          <a:avLst/>
        </a:prstGeom>
      </xdr:spPr>
    </xdr:pic>
    <xdr:clientData/>
  </xdr:twoCellAnchor>
  <xdr:twoCellAnchor editAs="oneCell">
    <xdr:from>
      <xdr:col>2</xdr:col>
      <xdr:colOff>1141</xdr:colOff>
      <xdr:row>4</xdr:row>
      <xdr:rowOff>0</xdr:rowOff>
    </xdr:from>
    <xdr:to>
      <xdr:col>3</xdr:col>
      <xdr:colOff>11206</xdr:colOff>
      <xdr:row>5</xdr:row>
      <xdr:rowOff>6569</xdr:rowOff>
    </xdr:to>
    <xdr:pic>
      <xdr:nvPicPr>
        <xdr:cNvPr id="127" name="Picture 126">
          <a:extLst>
            <a:ext uri="{FF2B5EF4-FFF2-40B4-BE49-F238E27FC236}">
              <a16:creationId xmlns:a16="http://schemas.microsoft.com/office/drawing/2014/main" id="{CBB9F87B-66B7-451E-852E-D7FFDB13BD03}"/>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b="6061"/>
        <a:stretch/>
      </xdr:blipFill>
      <xdr:spPr>
        <a:xfrm>
          <a:off x="2403098" y="2020957"/>
          <a:ext cx="1211043" cy="818264"/>
        </a:xfrm>
        <a:prstGeom prst="rect">
          <a:avLst/>
        </a:prstGeom>
      </xdr:spPr>
    </xdr:pic>
    <xdr:clientData/>
  </xdr:twoCellAnchor>
  <xdr:twoCellAnchor editAs="oneCell">
    <xdr:from>
      <xdr:col>3</xdr:col>
      <xdr:colOff>11207</xdr:colOff>
      <xdr:row>4</xdr:row>
      <xdr:rowOff>11206</xdr:rowOff>
    </xdr:from>
    <xdr:to>
      <xdr:col>4</xdr:col>
      <xdr:colOff>11207</xdr:colOff>
      <xdr:row>5</xdr:row>
      <xdr:rowOff>1819</xdr:rowOff>
    </xdr:to>
    <xdr:pic>
      <xdr:nvPicPr>
        <xdr:cNvPr id="128" name="Picture 127">
          <a:extLst>
            <a:ext uri="{FF2B5EF4-FFF2-40B4-BE49-F238E27FC236}">
              <a16:creationId xmlns:a16="http://schemas.microsoft.com/office/drawing/2014/main" id="{764F5535-9AB5-4B38-B2D0-0DCA358A0B08}"/>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6957" r="-1"/>
        <a:stretch/>
      </xdr:blipFill>
      <xdr:spPr>
        <a:xfrm>
          <a:off x="3614142" y="2032163"/>
          <a:ext cx="1200978" cy="802308"/>
        </a:xfrm>
        <a:prstGeom prst="rect">
          <a:avLst/>
        </a:prstGeom>
      </xdr:spPr>
    </xdr:pic>
    <xdr:clientData/>
  </xdr:twoCellAnchor>
  <xdr:twoCellAnchor editAs="oneCell">
    <xdr:from>
      <xdr:col>4</xdr:col>
      <xdr:colOff>0</xdr:colOff>
      <xdr:row>4</xdr:row>
      <xdr:rowOff>1</xdr:rowOff>
    </xdr:from>
    <xdr:to>
      <xdr:col>5</xdr:col>
      <xdr:colOff>0</xdr:colOff>
      <xdr:row>5</xdr:row>
      <xdr:rowOff>4163</xdr:rowOff>
    </xdr:to>
    <xdr:pic>
      <xdr:nvPicPr>
        <xdr:cNvPr id="129" name="Picture 128">
          <a:extLst>
            <a:ext uri="{FF2B5EF4-FFF2-40B4-BE49-F238E27FC236}">
              <a16:creationId xmlns:a16="http://schemas.microsoft.com/office/drawing/2014/main" id="{B0F5569C-ED38-47E2-9B86-0B5D6D73D77E}"/>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b="3269"/>
        <a:stretch/>
      </xdr:blipFill>
      <xdr:spPr>
        <a:xfrm>
          <a:off x="4803913" y="2020958"/>
          <a:ext cx="1200978" cy="815857"/>
        </a:xfrm>
        <a:prstGeom prst="rect">
          <a:avLst/>
        </a:prstGeom>
      </xdr:spPr>
    </xdr:pic>
    <xdr:clientData/>
  </xdr:twoCellAnchor>
  <xdr:twoCellAnchor editAs="oneCell">
    <xdr:from>
      <xdr:col>5</xdr:col>
      <xdr:colOff>0</xdr:colOff>
      <xdr:row>4</xdr:row>
      <xdr:rowOff>16565</xdr:rowOff>
    </xdr:from>
    <xdr:to>
      <xdr:col>6</xdr:col>
      <xdr:colOff>0</xdr:colOff>
      <xdr:row>5</xdr:row>
      <xdr:rowOff>16144</xdr:rowOff>
    </xdr:to>
    <xdr:pic>
      <xdr:nvPicPr>
        <xdr:cNvPr id="130" name="Picture 129">
          <a:extLst>
            <a:ext uri="{FF2B5EF4-FFF2-40B4-BE49-F238E27FC236}">
              <a16:creationId xmlns:a16="http://schemas.microsoft.com/office/drawing/2014/main" id="{18CEC55F-8201-41CF-817C-D55EE45DC492}"/>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6670"/>
        <a:stretch/>
      </xdr:blipFill>
      <xdr:spPr>
        <a:xfrm>
          <a:off x="6004891" y="2037522"/>
          <a:ext cx="1200979" cy="811274"/>
        </a:xfrm>
        <a:prstGeom prst="rect">
          <a:avLst/>
        </a:prstGeom>
      </xdr:spPr>
    </xdr:pic>
    <xdr:clientData/>
  </xdr:twoCellAnchor>
  <xdr:twoCellAnchor editAs="oneCell">
    <xdr:from>
      <xdr:col>5</xdr:col>
      <xdr:colOff>1187824</xdr:colOff>
      <xdr:row>4</xdr:row>
      <xdr:rowOff>11206</xdr:rowOff>
    </xdr:from>
    <xdr:to>
      <xdr:col>7</xdr:col>
      <xdr:colOff>1</xdr:colOff>
      <xdr:row>5</xdr:row>
      <xdr:rowOff>20412</xdr:rowOff>
    </xdr:to>
    <xdr:pic>
      <xdr:nvPicPr>
        <xdr:cNvPr id="131" name="Picture 130">
          <a:extLst>
            <a:ext uri="{FF2B5EF4-FFF2-40B4-BE49-F238E27FC236}">
              <a16:creationId xmlns:a16="http://schemas.microsoft.com/office/drawing/2014/main" id="{07254039-817F-4372-ABE8-48D75E5CD52F}"/>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9899"/>
        <a:stretch/>
      </xdr:blipFill>
      <xdr:spPr>
        <a:xfrm>
          <a:off x="7192715" y="2032163"/>
          <a:ext cx="1214134" cy="820901"/>
        </a:xfrm>
        <a:prstGeom prst="rect">
          <a:avLst/>
        </a:prstGeom>
      </xdr:spPr>
    </xdr:pic>
    <xdr:clientData/>
  </xdr:twoCellAnchor>
  <xdr:twoCellAnchor editAs="oneCell">
    <xdr:from>
      <xdr:col>0</xdr:col>
      <xdr:colOff>0</xdr:colOff>
      <xdr:row>4</xdr:row>
      <xdr:rowOff>0</xdr:rowOff>
    </xdr:from>
    <xdr:to>
      <xdr:col>1</xdr:col>
      <xdr:colOff>0</xdr:colOff>
      <xdr:row>5</xdr:row>
      <xdr:rowOff>658</xdr:rowOff>
    </xdr:to>
    <xdr:pic>
      <xdr:nvPicPr>
        <xdr:cNvPr id="132" name="Picture 131">
          <a:extLst>
            <a:ext uri="{FF2B5EF4-FFF2-40B4-BE49-F238E27FC236}">
              <a16:creationId xmlns:a16="http://schemas.microsoft.com/office/drawing/2014/main" id="{89131A31-8BE3-4E69-B0ED-CD8E7CCDD35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2020957"/>
          <a:ext cx="1200978" cy="812353"/>
        </a:xfrm>
        <a:prstGeom prst="rect">
          <a:avLst/>
        </a:prstGeom>
      </xdr:spPr>
    </xdr:pic>
    <xdr:clientData/>
  </xdr:twoCellAnchor>
  <xdr:twoCellAnchor editAs="oneCell">
    <xdr:from>
      <xdr:col>7</xdr:col>
      <xdr:colOff>0</xdr:colOff>
      <xdr:row>4</xdr:row>
      <xdr:rowOff>2330</xdr:rowOff>
    </xdr:from>
    <xdr:to>
      <xdr:col>8</xdr:col>
      <xdr:colOff>2380</xdr:colOff>
      <xdr:row>4</xdr:row>
      <xdr:rowOff>806001</xdr:rowOff>
    </xdr:to>
    <xdr:pic>
      <xdr:nvPicPr>
        <xdr:cNvPr id="145" name="Picture 144">
          <a:extLst>
            <a:ext uri="{FF2B5EF4-FFF2-40B4-BE49-F238E27FC236}">
              <a16:creationId xmlns:a16="http://schemas.microsoft.com/office/drawing/2014/main" id="{A2E6AA42-1596-4AB7-AE08-7979713710B9}"/>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 t="-1" r="-1238" b="10070"/>
        <a:stretch/>
      </xdr:blipFill>
      <xdr:spPr>
        <a:xfrm>
          <a:off x="8406848" y="2023287"/>
          <a:ext cx="1203358" cy="803671"/>
        </a:xfrm>
        <a:prstGeom prst="rect">
          <a:avLst/>
        </a:prstGeom>
      </xdr:spPr>
    </xdr:pic>
    <xdr:clientData/>
  </xdr:twoCellAnchor>
  <xdr:twoCellAnchor editAs="oneCell">
    <xdr:from>
      <xdr:col>8</xdr:col>
      <xdr:colOff>0</xdr:colOff>
      <xdr:row>4</xdr:row>
      <xdr:rowOff>17240</xdr:rowOff>
    </xdr:from>
    <xdr:to>
      <xdr:col>9</xdr:col>
      <xdr:colOff>8284</xdr:colOff>
      <xdr:row>5</xdr:row>
      <xdr:rowOff>2994</xdr:rowOff>
    </xdr:to>
    <xdr:pic>
      <xdr:nvPicPr>
        <xdr:cNvPr id="147" name="Picture 146">
          <a:extLst>
            <a:ext uri="{FF2B5EF4-FFF2-40B4-BE49-F238E27FC236}">
              <a16:creationId xmlns:a16="http://schemas.microsoft.com/office/drawing/2014/main" id="{309144D0-8080-4018-9CBA-5BB078DA184E}"/>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1005" t="12788" r="21372" b="24062"/>
        <a:stretch/>
      </xdr:blipFill>
      <xdr:spPr>
        <a:xfrm>
          <a:off x="9607826" y="2038197"/>
          <a:ext cx="1209262" cy="797449"/>
        </a:xfrm>
        <a:prstGeom prst="rect">
          <a:avLst/>
        </a:prstGeom>
      </xdr:spPr>
    </xdr:pic>
    <xdr:clientData/>
  </xdr:twoCellAnchor>
  <xdr:twoCellAnchor editAs="oneCell">
    <xdr:from>
      <xdr:col>8</xdr:col>
      <xdr:colOff>1196579</xdr:colOff>
      <xdr:row>4</xdr:row>
      <xdr:rowOff>0</xdr:rowOff>
    </xdr:from>
    <xdr:to>
      <xdr:col>10</xdr:col>
      <xdr:colOff>5953</xdr:colOff>
      <xdr:row>5</xdr:row>
      <xdr:rowOff>9983</xdr:rowOff>
    </xdr:to>
    <xdr:pic>
      <xdr:nvPicPr>
        <xdr:cNvPr id="149" name="Picture 148">
          <a:extLst>
            <a:ext uri="{FF2B5EF4-FFF2-40B4-BE49-F238E27FC236}">
              <a16:creationId xmlns:a16="http://schemas.microsoft.com/office/drawing/2014/main" id="{0F275677-324F-445B-AA74-40A792BDAB9F}"/>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1959" b="54381"/>
        <a:stretch/>
      </xdr:blipFill>
      <xdr:spPr>
        <a:xfrm>
          <a:off x="10804405" y="2020957"/>
          <a:ext cx="1211331" cy="821678"/>
        </a:xfrm>
        <a:prstGeom prst="rect">
          <a:avLst/>
        </a:prstGeom>
      </xdr:spPr>
    </xdr:pic>
    <xdr:clientData/>
  </xdr:twoCellAnchor>
  <xdr:twoCellAnchor editAs="oneCell">
    <xdr:from>
      <xdr:col>10</xdr:col>
      <xdr:colOff>0</xdr:colOff>
      <xdr:row>4</xdr:row>
      <xdr:rowOff>9656</xdr:rowOff>
    </xdr:from>
    <xdr:to>
      <xdr:col>11</xdr:col>
      <xdr:colOff>7326</xdr:colOff>
      <xdr:row>5</xdr:row>
      <xdr:rowOff>1467</xdr:rowOff>
    </xdr:to>
    <xdr:pic>
      <xdr:nvPicPr>
        <xdr:cNvPr id="151" name="Picture 150">
          <a:extLst>
            <a:ext uri="{FF2B5EF4-FFF2-40B4-BE49-F238E27FC236}">
              <a16:creationId xmlns:a16="http://schemas.microsoft.com/office/drawing/2014/main" id="{CA815865-D0FD-4B5B-84FB-A2DB3D8AA4BF}"/>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t="16690" b="4210"/>
        <a:stretch/>
      </xdr:blipFill>
      <xdr:spPr>
        <a:xfrm>
          <a:off x="12009783" y="2030613"/>
          <a:ext cx="1208304" cy="798634"/>
        </a:xfrm>
        <a:prstGeom prst="rect">
          <a:avLst/>
        </a:prstGeom>
      </xdr:spPr>
    </xdr:pic>
    <xdr:clientData/>
  </xdr:twoCellAnchor>
  <xdr:twoCellAnchor editAs="oneCell">
    <xdr:from>
      <xdr:col>11</xdr:col>
      <xdr:colOff>0</xdr:colOff>
      <xdr:row>4</xdr:row>
      <xdr:rowOff>11854</xdr:rowOff>
    </xdr:from>
    <xdr:to>
      <xdr:col>12</xdr:col>
      <xdr:colOff>19050</xdr:colOff>
      <xdr:row>5</xdr:row>
      <xdr:rowOff>2638</xdr:rowOff>
    </xdr:to>
    <xdr:pic>
      <xdr:nvPicPr>
        <xdr:cNvPr id="153" name="Picture 152">
          <a:extLst>
            <a:ext uri="{FF2B5EF4-FFF2-40B4-BE49-F238E27FC236}">
              <a16:creationId xmlns:a16="http://schemas.microsoft.com/office/drawing/2014/main" id="{AE982F2D-5DA7-4849-BCD2-91874407C522}"/>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43919" b="7743"/>
        <a:stretch/>
      </xdr:blipFill>
      <xdr:spPr>
        <a:xfrm>
          <a:off x="13210761" y="2032811"/>
          <a:ext cx="1220028" cy="802479"/>
        </a:xfrm>
        <a:prstGeom prst="rect">
          <a:avLst/>
        </a:prstGeom>
      </xdr:spPr>
    </xdr:pic>
    <xdr:clientData/>
  </xdr:twoCellAnchor>
  <xdr:twoCellAnchor editAs="oneCell">
    <xdr:from>
      <xdr:col>11</xdr:col>
      <xdr:colOff>1183823</xdr:colOff>
      <xdr:row>4</xdr:row>
      <xdr:rowOff>2329</xdr:rowOff>
    </xdr:from>
    <xdr:to>
      <xdr:col>13</xdr:col>
      <xdr:colOff>3801</xdr:colOff>
      <xdr:row>5</xdr:row>
      <xdr:rowOff>2330</xdr:rowOff>
    </xdr:to>
    <xdr:pic>
      <xdr:nvPicPr>
        <xdr:cNvPr id="155" name="Picture 154">
          <a:extLst>
            <a:ext uri="{FF2B5EF4-FFF2-40B4-BE49-F238E27FC236}">
              <a16:creationId xmlns:a16="http://schemas.microsoft.com/office/drawing/2014/main" id="{484B37EF-4447-48AA-818E-2AD80457E664}"/>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t="9091"/>
        <a:stretch/>
      </xdr:blipFill>
      <xdr:spPr>
        <a:xfrm>
          <a:off x="14394584" y="2023286"/>
          <a:ext cx="1211581" cy="811696"/>
        </a:xfrm>
        <a:prstGeom prst="rect">
          <a:avLst/>
        </a:prstGeom>
      </xdr:spPr>
    </xdr:pic>
    <xdr:clientData/>
  </xdr:twoCellAnchor>
  <xdr:twoCellAnchor editAs="oneCell">
    <xdr:from>
      <xdr:col>13</xdr:col>
      <xdr:colOff>2</xdr:colOff>
      <xdr:row>4</xdr:row>
      <xdr:rowOff>2329</xdr:rowOff>
    </xdr:from>
    <xdr:to>
      <xdr:col>14</xdr:col>
      <xdr:colOff>7193</xdr:colOff>
      <xdr:row>5</xdr:row>
      <xdr:rowOff>24741</xdr:rowOff>
    </xdr:to>
    <xdr:pic>
      <xdr:nvPicPr>
        <xdr:cNvPr id="157" name="Picture 156">
          <a:extLst>
            <a:ext uri="{FF2B5EF4-FFF2-40B4-BE49-F238E27FC236}">
              <a16:creationId xmlns:a16="http://schemas.microsoft.com/office/drawing/2014/main" id="{A1C75D0B-E110-4663-868E-CB33E7DEFB0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612719" y="2023286"/>
          <a:ext cx="1208170" cy="834107"/>
        </a:xfrm>
        <a:prstGeom prst="rect">
          <a:avLst/>
        </a:prstGeom>
      </xdr:spPr>
    </xdr:pic>
    <xdr:clientData/>
  </xdr:twoCellAnchor>
  <xdr:twoCellAnchor editAs="oneCell">
    <xdr:from>
      <xdr:col>0</xdr:col>
      <xdr:colOff>0</xdr:colOff>
      <xdr:row>6</xdr:row>
      <xdr:rowOff>8284</xdr:rowOff>
    </xdr:from>
    <xdr:to>
      <xdr:col>1</xdr:col>
      <xdr:colOff>3575</xdr:colOff>
      <xdr:row>6</xdr:row>
      <xdr:rowOff>803413</xdr:rowOff>
    </xdr:to>
    <xdr:pic>
      <xdr:nvPicPr>
        <xdr:cNvPr id="159" name="Picture 158">
          <a:extLst>
            <a:ext uri="{FF2B5EF4-FFF2-40B4-BE49-F238E27FC236}">
              <a16:creationId xmlns:a16="http://schemas.microsoft.com/office/drawing/2014/main" id="{34B18F5F-7431-4670-B8E8-EC39F0190FF3}"/>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b="14770"/>
        <a:stretch/>
      </xdr:blipFill>
      <xdr:spPr>
        <a:xfrm>
          <a:off x="0" y="3039719"/>
          <a:ext cx="1194200" cy="795129"/>
        </a:xfrm>
        <a:prstGeom prst="rect">
          <a:avLst/>
        </a:prstGeom>
      </xdr:spPr>
    </xdr:pic>
    <xdr:clientData/>
  </xdr:twoCellAnchor>
  <xdr:twoCellAnchor editAs="oneCell">
    <xdr:from>
      <xdr:col>0</xdr:col>
      <xdr:colOff>1192694</xdr:colOff>
      <xdr:row>6</xdr:row>
      <xdr:rowOff>9526</xdr:rowOff>
    </xdr:from>
    <xdr:to>
      <xdr:col>2</xdr:col>
      <xdr:colOff>14128</xdr:colOff>
      <xdr:row>7</xdr:row>
      <xdr:rowOff>9526</xdr:rowOff>
    </xdr:to>
    <xdr:pic>
      <xdr:nvPicPr>
        <xdr:cNvPr id="161" name="Picture 160">
          <a:extLst>
            <a:ext uri="{FF2B5EF4-FFF2-40B4-BE49-F238E27FC236}">
              <a16:creationId xmlns:a16="http://schemas.microsoft.com/office/drawing/2014/main" id="{E3222DC5-BD69-4B18-BF1F-11F1C0FD2AAA}"/>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9970" r="1007"/>
        <a:stretch/>
      </xdr:blipFill>
      <xdr:spPr>
        <a:xfrm>
          <a:off x="1192694" y="3040961"/>
          <a:ext cx="1223391" cy="811695"/>
        </a:xfrm>
        <a:prstGeom prst="rect">
          <a:avLst/>
        </a:prstGeom>
      </xdr:spPr>
    </xdr:pic>
    <xdr:clientData/>
  </xdr:twoCellAnchor>
  <xdr:twoCellAnchor editAs="oneCell">
    <xdr:from>
      <xdr:col>2</xdr:col>
      <xdr:colOff>2922</xdr:colOff>
      <xdr:row>6</xdr:row>
      <xdr:rowOff>0</xdr:rowOff>
    </xdr:from>
    <xdr:to>
      <xdr:col>3</xdr:col>
      <xdr:colOff>2922</xdr:colOff>
      <xdr:row>7</xdr:row>
      <xdr:rowOff>0</xdr:rowOff>
    </xdr:to>
    <xdr:pic>
      <xdr:nvPicPr>
        <xdr:cNvPr id="163" name="Picture 162">
          <a:extLst>
            <a:ext uri="{FF2B5EF4-FFF2-40B4-BE49-F238E27FC236}">
              <a16:creationId xmlns:a16="http://schemas.microsoft.com/office/drawing/2014/main" id="{B441D7DE-4293-48A8-950F-A4E4992F5C3B}"/>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t="17489" b="10495"/>
        <a:stretch/>
      </xdr:blipFill>
      <xdr:spPr>
        <a:xfrm>
          <a:off x="2404879" y="3031435"/>
          <a:ext cx="1200978" cy="811695"/>
        </a:xfrm>
        <a:prstGeom prst="rect">
          <a:avLst/>
        </a:prstGeom>
      </xdr:spPr>
    </xdr:pic>
    <xdr:clientData/>
  </xdr:twoCellAnchor>
  <xdr:twoCellAnchor editAs="oneCell">
    <xdr:from>
      <xdr:col>2</xdr:col>
      <xdr:colOff>1192694</xdr:colOff>
      <xdr:row>6</xdr:row>
      <xdr:rowOff>0</xdr:rowOff>
    </xdr:from>
    <xdr:to>
      <xdr:col>4</xdr:col>
      <xdr:colOff>2922</xdr:colOff>
      <xdr:row>6</xdr:row>
      <xdr:rowOff>793569</xdr:rowOff>
    </xdr:to>
    <xdr:pic>
      <xdr:nvPicPr>
        <xdr:cNvPr id="165" name="Picture 164">
          <a:extLst>
            <a:ext uri="{FF2B5EF4-FFF2-40B4-BE49-F238E27FC236}">
              <a16:creationId xmlns:a16="http://schemas.microsoft.com/office/drawing/2014/main" id="{14933EC7-07A4-46DD-AC34-462D4CE02A7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3594651" y="3031435"/>
          <a:ext cx="1212184" cy="793569"/>
        </a:xfrm>
        <a:prstGeom prst="rect">
          <a:avLst/>
        </a:prstGeom>
      </xdr:spPr>
    </xdr:pic>
    <xdr:clientData/>
  </xdr:twoCellAnchor>
  <xdr:twoCellAnchor editAs="oneCell">
    <xdr:from>
      <xdr:col>4</xdr:col>
      <xdr:colOff>1192694</xdr:colOff>
      <xdr:row>6</xdr:row>
      <xdr:rowOff>1</xdr:rowOff>
    </xdr:from>
    <xdr:to>
      <xdr:col>6</xdr:col>
      <xdr:colOff>2219</xdr:colOff>
      <xdr:row>7</xdr:row>
      <xdr:rowOff>11207</xdr:rowOff>
    </xdr:to>
    <xdr:pic>
      <xdr:nvPicPr>
        <xdr:cNvPr id="167" name="Picture 166">
          <a:extLst>
            <a:ext uri="{FF2B5EF4-FFF2-40B4-BE49-F238E27FC236}">
              <a16:creationId xmlns:a16="http://schemas.microsoft.com/office/drawing/2014/main" id="{3BD8E11F-88F6-4D80-9F1A-CCA2A82DB00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996607" y="3031436"/>
          <a:ext cx="1201128" cy="822901"/>
        </a:xfrm>
        <a:prstGeom prst="rect">
          <a:avLst/>
        </a:prstGeom>
      </xdr:spPr>
    </xdr:pic>
    <xdr:clientData/>
  </xdr:twoCellAnchor>
  <xdr:twoCellAnchor editAs="oneCell">
    <xdr:from>
      <xdr:col>5</xdr:col>
      <xdr:colOff>1179539</xdr:colOff>
      <xdr:row>6</xdr:row>
      <xdr:rowOff>0</xdr:rowOff>
    </xdr:from>
    <xdr:to>
      <xdr:col>7</xdr:col>
      <xdr:colOff>2069</xdr:colOff>
      <xdr:row>7</xdr:row>
      <xdr:rowOff>11207</xdr:rowOff>
    </xdr:to>
    <xdr:pic>
      <xdr:nvPicPr>
        <xdr:cNvPr id="169" name="Picture 168">
          <a:extLst>
            <a:ext uri="{FF2B5EF4-FFF2-40B4-BE49-F238E27FC236}">
              <a16:creationId xmlns:a16="http://schemas.microsoft.com/office/drawing/2014/main" id="{FC1B1ADE-6EEE-4B88-989B-0FED0F33481E}"/>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3095"/>
        <a:stretch/>
      </xdr:blipFill>
      <xdr:spPr>
        <a:xfrm>
          <a:off x="7184430" y="3031435"/>
          <a:ext cx="1214134" cy="822902"/>
        </a:xfrm>
        <a:prstGeom prst="rect">
          <a:avLst/>
        </a:prstGeom>
      </xdr:spPr>
    </xdr:pic>
    <xdr:clientData/>
  </xdr:twoCellAnchor>
  <xdr:twoCellAnchor editAs="oneCell">
    <xdr:from>
      <xdr:col>7</xdr:col>
      <xdr:colOff>0</xdr:colOff>
      <xdr:row>6</xdr:row>
      <xdr:rowOff>8283</xdr:rowOff>
    </xdr:from>
    <xdr:to>
      <xdr:col>8</xdr:col>
      <xdr:colOff>1464</xdr:colOff>
      <xdr:row>7</xdr:row>
      <xdr:rowOff>13157</xdr:rowOff>
    </xdr:to>
    <xdr:pic>
      <xdr:nvPicPr>
        <xdr:cNvPr id="172" name="Picture 171">
          <a:extLst>
            <a:ext uri="{FF2B5EF4-FFF2-40B4-BE49-F238E27FC236}">
              <a16:creationId xmlns:a16="http://schemas.microsoft.com/office/drawing/2014/main" id="{76FE05E5-05FE-4BAD-99BC-DDAA152D38C6}"/>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8661" r="7606"/>
        <a:stretch/>
      </xdr:blipFill>
      <xdr:spPr>
        <a:xfrm>
          <a:off x="8406848" y="3039718"/>
          <a:ext cx="1202442" cy="816569"/>
        </a:xfrm>
        <a:prstGeom prst="rect">
          <a:avLst/>
        </a:prstGeom>
      </xdr:spPr>
    </xdr:pic>
    <xdr:clientData/>
  </xdr:twoCellAnchor>
  <xdr:twoCellAnchor editAs="oneCell">
    <xdr:from>
      <xdr:col>8</xdr:col>
      <xdr:colOff>7328</xdr:colOff>
      <xdr:row>6</xdr:row>
      <xdr:rowOff>7326</xdr:rowOff>
    </xdr:from>
    <xdr:to>
      <xdr:col>9</xdr:col>
      <xdr:colOff>6781</xdr:colOff>
      <xdr:row>7</xdr:row>
      <xdr:rowOff>15611</xdr:rowOff>
    </xdr:to>
    <xdr:pic>
      <xdr:nvPicPr>
        <xdr:cNvPr id="173" name="Picture 172">
          <a:extLst>
            <a:ext uri="{FF2B5EF4-FFF2-40B4-BE49-F238E27FC236}">
              <a16:creationId xmlns:a16="http://schemas.microsoft.com/office/drawing/2014/main" id="{12D1ACD4-5A11-4937-A5A5-05A97291F5AC}"/>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t="11111"/>
        <a:stretch/>
      </xdr:blipFill>
      <xdr:spPr>
        <a:xfrm>
          <a:off x="9615154" y="3038761"/>
          <a:ext cx="1200431" cy="819980"/>
        </a:xfrm>
        <a:prstGeom prst="rect">
          <a:avLst/>
        </a:prstGeom>
      </xdr:spPr>
    </xdr:pic>
    <xdr:clientData/>
  </xdr:twoCellAnchor>
  <xdr:oneCellAnchor>
    <xdr:from>
      <xdr:col>9</xdr:col>
      <xdr:colOff>1</xdr:colOff>
      <xdr:row>6</xdr:row>
      <xdr:rowOff>8283</xdr:rowOff>
    </xdr:from>
    <xdr:ext cx="1212822" cy="793569"/>
    <xdr:pic>
      <xdr:nvPicPr>
        <xdr:cNvPr id="174" name="Picture 173">
          <a:extLst>
            <a:ext uri="{FF2B5EF4-FFF2-40B4-BE49-F238E27FC236}">
              <a16:creationId xmlns:a16="http://schemas.microsoft.com/office/drawing/2014/main" id="{83B4D3AA-A6A1-438E-8E70-6BAC590736F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808805" y="3039718"/>
          <a:ext cx="1212822" cy="793569"/>
        </a:xfrm>
        <a:prstGeom prst="rect">
          <a:avLst/>
        </a:prstGeom>
      </xdr:spPr>
    </xdr:pic>
    <xdr:clientData/>
  </xdr:oneCellAnchor>
  <xdr:twoCellAnchor editAs="oneCell">
    <xdr:from>
      <xdr:col>12</xdr:col>
      <xdr:colOff>2</xdr:colOff>
      <xdr:row>6</xdr:row>
      <xdr:rowOff>8283</xdr:rowOff>
    </xdr:from>
    <xdr:to>
      <xdr:col>12</xdr:col>
      <xdr:colOff>661147</xdr:colOff>
      <xdr:row>7</xdr:row>
      <xdr:rowOff>16567</xdr:rowOff>
    </xdr:to>
    <xdr:pic>
      <xdr:nvPicPr>
        <xdr:cNvPr id="176" name="Picture 175">
          <a:extLst>
            <a:ext uri="{FF2B5EF4-FFF2-40B4-BE49-F238E27FC236}">
              <a16:creationId xmlns:a16="http://schemas.microsoft.com/office/drawing/2014/main" id="{4B395501-8F32-4339-B2A2-77D51322AF8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4411741" y="3039718"/>
          <a:ext cx="661145" cy="819979"/>
        </a:xfrm>
        <a:prstGeom prst="rect">
          <a:avLst/>
        </a:prstGeom>
      </xdr:spPr>
    </xdr:pic>
    <xdr:clientData/>
  </xdr:twoCellAnchor>
  <xdr:twoCellAnchor editAs="oneCell">
    <xdr:from>
      <xdr:col>12</xdr:col>
      <xdr:colOff>554937</xdr:colOff>
      <xdr:row>6</xdr:row>
      <xdr:rowOff>13726</xdr:rowOff>
    </xdr:from>
    <xdr:to>
      <xdr:col>13</xdr:col>
      <xdr:colOff>9526</xdr:colOff>
      <xdr:row>7</xdr:row>
      <xdr:rowOff>24613</xdr:rowOff>
    </xdr:to>
    <xdr:pic>
      <xdr:nvPicPr>
        <xdr:cNvPr id="177" name="Picture 176">
          <a:extLst>
            <a:ext uri="{FF2B5EF4-FFF2-40B4-BE49-F238E27FC236}">
              <a16:creationId xmlns:a16="http://schemas.microsoft.com/office/drawing/2014/main" id="{8F686C67-FAED-4D42-A1AB-0364E5008AD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4966676" y="3045161"/>
          <a:ext cx="655567" cy="822582"/>
        </a:xfrm>
        <a:prstGeom prst="rect">
          <a:avLst/>
        </a:prstGeom>
      </xdr:spPr>
    </xdr:pic>
    <xdr:clientData/>
  </xdr:twoCellAnchor>
  <xdr:twoCellAnchor editAs="oneCell">
    <xdr:from>
      <xdr:col>13</xdr:col>
      <xdr:colOff>9526</xdr:colOff>
      <xdr:row>6</xdr:row>
      <xdr:rowOff>0</xdr:rowOff>
    </xdr:from>
    <xdr:to>
      <xdr:col>14</xdr:col>
      <xdr:colOff>22413</xdr:colOff>
      <xdr:row>7</xdr:row>
      <xdr:rowOff>13157</xdr:rowOff>
    </xdr:to>
    <xdr:pic>
      <xdr:nvPicPr>
        <xdr:cNvPr id="178" name="Picture 177">
          <a:extLst>
            <a:ext uri="{FF2B5EF4-FFF2-40B4-BE49-F238E27FC236}">
              <a16:creationId xmlns:a16="http://schemas.microsoft.com/office/drawing/2014/main" id="{0C0B505B-D7E7-4A2C-A5F2-64080026823F}"/>
            </a:ext>
          </a:extLst>
        </xdr:cNvPr>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4567" b="14023"/>
        <a:stretch/>
      </xdr:blipFill>
      <xdr:spPr>
        <a:xfrm>
          <a:off x="15622243" y="3031435"/>
          <a:ext cx="1213866" cy="824852"/>
        </a:xfrm>
        <a:prstGeom prst="rect">
          <a:avLst/>
        </a:prstGeom>
      </xdr:spPr>
    </xdr:pic>
    <xdr:clientData/>
  </xdr:twoCellAnchor>
  <xdr:twoCellAnchor editAs="oneCell">
    <xdr:from>
      <xdr:col>11</xdr:col>
      <xdr:colOff>0</xdr:colOff>
      <xdr:row>6</xdr:row>
      <xdr:rowOff>8283</xdr:rowOff>
    </xdr:from>
    <xdr:to>
      <xdr:col>12</xdr:col>
      <xdr:colOff>8112</xdr:colOff>
      <xdr:row>7</xdr:row>
      <xdr:rowOff>8283</xdr:rowOff>
    </xdr:to>
    <xdr:pic>
      <xdr:nvPicPr>
        <xdr:cNvPr id="179" name="Picture 178">
          <a:extLst>
            <a:ext uri="{FF2B5EF4-FFF2-40B4-BE49-F238E27FC236}">
              <a16:creationId xmlns:a16="http://schemas.microsoft.com/office/drawing/2014/main" id="{2AD18A32-0A2E-467B-AB32-B15B030895FD}"/>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b="19008"/>
        <a:stretch/>
      </xdr:blipFill>
      <xdr:spPr>
        <a:xfrm>
          <a:off x="13210761" y="3039718"/>
          <a:ext cx="1209090" cy="811695"/>
        </a:xfrm>
        <a:prstGeom prst="rect">
          <a:avLst/>
        </a:prstGeom>
      </xdr:spPr>
    </xdr:pic>
    <xdr:clientData/>
  </xdr:twoCellAnchor>
  <xdr:twoCellAnchor editAs="oneCell">
    <xdr:from>
      <xdr:col>0</xdr:col>
      <xdr:colOff>0</xdr:colOff>
      <xdr:row>8</xdr:row>
      <xdr:rowOff>3558</xdr:rowOff>
    </xdr:from>
    <xdr:to>
      <xdr:col>1</xdr:col>
      <xdr:colOff>0</xdr:colOff>
      <xdr:row>8</xdr:row>
      <xdr:rowOff>803955</xdr:rowOff>
    </xdr:to>
    <xdr:pic>
      <xdr:nvPicPr>
        <xdr:cNvPr id="190" name="Picture 189">
          <a:extLst>
            <a:ext uri="{FF2B5EF4-FFF2-40B4-BE49-F238E27FC236}">
              <a16:creationId xmlns:a16="http://schemas.microsoft.com/office/drawing/2014/main" id="{1D6F528F-167D-4F2D-AF16-AEAC9C9834C4}"/>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r="4334"/>
        <a:stretch/>
      </xdr:blipFill>
      <xdr:spPr>
        <a:xfrm>
          <a:off x="0" y="4037676"/>
          <a:ext cx="1199029" cy="800397"/>
        </a:xfrm>
        <a:prstGeom prst="rect">
          <a:avLst/>
        </a:prstGeom>
      </xdr:spPr>
    </xdr:pic>
    <xdr:clientData/>
  </xdr:twoCellAnchor>
  <xdr:twoCellAnchor editAs="oneCell">
    <xdr:from>
      <xdr:col>3</xdr:col>
      <xdr:colOff>9525</xdr:colOff>
      <xdr:row>8</xdr:row>
      <xdr:rowOff>9525</xdr:rowOff>
    </xdr:from>
    <xdr:to>
      <xdr:col>4</xdr:col>
      <xdr:colOff>7221</xdr:colOff>
      <xdr:row>9</xdr:row>
      <xdr:rowOff>1</xdr:rowOff>
    </xdr:to>
    <xdr:pic>
      <xdr:nvPicPr>
        <xdr:cNvPr id="191" name="Picture 190">
          <a:extLst>
            <a:ext uri="{FF2B5EF4-FFF2-40B4-BE49-F238E27FC236}">
              <a16:creationId xmlns:a16="http://schemas.microsoft.com/office/drawing/2014/main" id="{9FEAE6E3-E424-492E-BD2D-22BDBAC524EE}"/>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2330"/>
        <a:stretch/>
      </xdr:blipFill>
      <xdr:spPr>
        <a:xfrm>
          <a:off x="3606613" y="4043643"/>
          <a:ext cx="1196726" cy="797299"/>
        </a:xfrm>
        <a:prstGeom prst="rect">
          <a:avLst/>
        </a:prstGeom>
      </xdr:spPr>
    </xdr:pic>
    <xdr:clientData/>
  </xdr:twoCellAnchor>
  <xdr:twoCellAnchor editAs="oneCell">
    <xdr:from>
      <xdr:col>4</xdr:col>
      <xdr:colOff>0</xdr:colOff>
      <xdr:row>8</xdr:row>
      <xdr:rowOff>1</xdr:rowOff>
    </xdr:from>
    <xdr:to>
      <xdr:col>5</xdr:col>
      <xdr:colOff>11206</xdr:colOff>
      <xdr:row>9</xdr:row>
      <xdr:rowOff>2</xdr:rowOff>
    </xdr:to>
    <xdr:pic>
      <xdr:nvPicPr>
        <xdr:cNvPr id="192" name="Picture 191">
          <a:extLst>
            <a:ext uri="{FF2B5EF4-FFF2-40B4-BE49-F238E27FC236}">
              <a16:creationId xmlns:a16="http://schemas.microsoft.com/office/drawing/2014/main" id="{D0312240-89D8-4841-9379-F47FB703F0FC}"/>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b="16207"/>
        <a:stretch/>
      </xdr:blipFill>
      <xdr:spPr>
        <a:xfrm>
          <a:off x="4796118" y="4034119"/>
          <a:ext cx="1210235" cy="806824"/>
        </a:xfrm>
        <a:prstGeom prst="rect">
          <a:avLst/>
        </a:prstGeom>
      </xdr:spPr>
    </xdr:pic>
    <xdr:clientData/>
  </xdr:twoCellAnchor>
  <xdr:twoCellAnchor editAs="oneCell">
    <xdr:from>
      <xdr:col>5</xdr:col>
      <xdr:colOff>0</xdr:colOff>
      <xdr:row>8</xdr:row>
      <xdr:rowOff>1</xdr:rowOff>
    </xdr:from>
    <xdr:to>
      <xdr:col>6</xdr:col>
      <xdr:colOff>0</xdr:colOff>
      <xdr:row>9</xdr:row>
      <xdr:rowOff>2</xdr:rowOff>
    </xdr:to>
    <xdr:pic>
      <xdr:nvPicPr>
        <xdr:cNvPr id="193" name="Picture 192">
          <a:extLst>
            <a:ext uri="{FF2B5EF4-FFF2-40B4-BE49-F238E27FC236}">
              <a16:creationId xmlns:a16="http://schemas.microsoft.com/office/drawing/2014/main" id="{39109F92-E661-4295-B1F3-3875CF0B737D}"/>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r="1835" b="8363"/>
        <a:stretch/>
      </xdr:blipFill>
      <xdr:spPr>
        <a:xfrm>
          <a:off x="5995147" y="4034119"/>
          <a:ext cx="1199029" cy="806824"/>
        </a:xfrm>
        <a:prstGeom prst="rect">
          <a:avLst/>
        </a:prstGeom>
      </xdr:spPr>
    </xdr:pic>
    <xdr:clientData/>
  </xdr:twoCellAnchor>
  <xdr:twoCellAnchor editAs="oneCell">
    <xdr:from>
      <xdr:col>2</xdr:col>
      <xdr:colOff>0</xdr:colOff>
      <xdr:row>8</xdr:row>
      <xdr:rowOff>0</xdr:rowOff>
    </xdr:from>
    <xdr:to>
      <xdr:col>3</xdr:col>
      <xdr:colOff>27214</xdr:colOff>
      <xdr:row>9</xdr:row>
      <xdr:rowOff>1</xdr:rowOff>
    </xdr:to>
    <xdr:pic>
      <xdr:nvPicPr>
        <xdr:cNvPr id="194" name="Picture 193">
          <a:extLst>
            <a:ext uri="{FF2B5EF4-FFF2-40B4-BE49-F238E27FC236}">
              <a16:creationId xmlns:a16="http://schemas.microsoft.com/office/drawing/2014/main" id="{D38CA777-F678-49BA-8348-D4091DE4455B}"/>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b="11371"/>
        <a:stretch/>
      </xdr:blipFill>
      <xdr:spPr>
        <a:xfrm>
          <a:off x="2398059" y="4034118"/>
          <a:ext cx="1226243" cy="806824"/>
        </a:xfrm>
        <a:prstGeom prst="rect">
          <a:avLst/>
        </a:prstGeom>
      </xdr:spPr>
    </xdr:pic>
    <xdr:clientData/>
  </xdr:twoCellAnchor>
  <xdr:twoCellAnchor editAs="oneCell">
    <xdr:from>
      <xdr:col>5</xdr:col>
      <xdr:colOff>1158936</xdr:colOff>
      <xdr:row>8</xdr:row>
      <xdr:rowOff>5326</xdr:rowOff>
    </xdr:from>
    <xdr:to>
      <xdr:col>6</xdr:col>
      <xdr:colOff>1176096</xdr:colOff>
      <xdr:row>9</xdr:row>
      <xdr:rowOff>8283</xdr:rowOff>
    </xdr:to>
    <xdr:pic>
      <xdr:nvPicPr>
        <xdr:cNvPr id="195" name="Picture 194">
          <a:extLst>
            <a:ext uri="{FF2B5EF4-FFF2-40B4-BE49-F238E27FC236}">
              <a16:creationId xmlns:a16="http://schemas.microsoft.com/office/drawing/2014/main" id="{D7972E2D-C311-405A-9D64-5BF0DE3969F8}"/>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5698" r="11003" b="952"/>
        <a:stretch/>
      </xdr:blipFill>
      <xdr:spPr>
        <a:xfrm>
          <a:off x="7154083" y="4039444"/>
          <a:ext cx="1216189" cy="809780"/>
        </a:xfrm>
        <a:prstGeom prst="rect">
          <a:avLst/>
        </a:prstGeom>
      </xdr:spPr>
    </xdr:pic>
    <xdr:clientData/>
  </xdr:twoCellAnchor>
  <xdr:twoCellAnchor editAs="oneCell">
    <xdr:from>
      <xdr:col>1</xdr:col>
      <xdr:colOff>1</xdr:colOff>
      <xdr:row>8</xdr:row>
      <xdr:rowOff>0</xdr:rowOff>
    </xdr:from>
    <xdr:to>
      <xdr:col>2</xdr:col>
      <xdr:colOff>2071</xdr:colOff>
      <xdr:row>9</xdr:row>
      <xdr:rowOff>1</xdr:rowOff>
    </xdr:to>
    <xdr:pic>
      <xdr:nvPicPr>
        <xdr:cNvPr id="196" name="Picture 195">
          <a:extLst>
            <a:ext uri="{FF2B5EF4-FFF2-40B4-BE49-F238E27FC236}">
              <a16:creationId xmlns:a16="http://schemas.microsoft.com/office/drawing/2014/main" id="{3A8E8C57-4592-4F36-AEF0-AA711EB6E1FE}"/>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r="4722"/>
        <a:stretch/>
      </xdr:blipFill>
      <xdr:spPr>
        <a:xfrm>
          <a:off x="1199030" y="4034118"/>
          <a:ext cx="1192695" cy="806824"/>
        </a:xfrm>
        <a:prstGeom prst="rect">
          <a:avLst/>
        </a:prstGeom>
      </xdr:spPr>
    </xdr:pic>
    <xdr:clientData/>
  </xdr:twoCellAnchor>
  <xdr:twoCellAnchor editAs="oneCell">
    <xdr:from>
      <xdr:col>7</xdr:col>
      <xdr:colOff>0</xdr:colOff>
      <xdr:row>8</xdr:row>
      <xdr:rowOff>1</xdr:rowOff>
    </xdr:from>
    <xdr:to>
      <xdr:col>8</xdr:col>
      <xdr:colOff>0</xdr:colOff>
      <xdr:row>9</xdr:row>
      <xdr:rowOff>1</xdr:rowOff>
    </xdr:to>
    <xdr:pic>
      <xdr:nvPicPr>
        <xdr:cNvPr id="197" name="Picture 196">
          <a:extLst>
            <a:ext uri="{FF2B5EF4-FFF2-40B4-BE49-F238E27FC236}">
              <a16:creationId xmlns:a16="http://schemas.microsoft.com/office/drawing/2014/main" id="{894A27B0-C18F-4785-9DCE-348250B9479F}"/>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t="9612"/>
        <a:stretch/>
      </xdr:blipFill>
      <xdr:spPr>
        <a:xfrm>
          <a:off x="8393206" y="4034119"/>
          <a:ext cx="1199029" cy="806823"/>
        </a:xfrm>
        <a:prstGeom prst="rect">
          <a:avLst/>
        </a:prstGeom>
      </xdr:spPr>
    </xdr:pic>
    <xdr:clientData/>
  </xdr:twoCellAnchor>
  <xdr:twoCellAnchor editAs="oneCell">
    <xdr:from>
      <xdr:col>7</xdr:col>
      <xdr:colOff>1199028</xdr:colOff>
      <xdr:row>8</xdr:row>
      <xdr:rowOff>0</xdr:rowOff>
    </xdr:from>
    <xdr:to>
      <xdr:col>9</xdr:col>
      <xdr:colOff>9524</xdr:colOff>
      <xdr:row>8</xdr:row>
      <xdr:rowOff>803413</xdr:rowOff>
    </xdr:to>
    <xdr:pic>
      <xdr:nvPicPr>
        <xdr:cNvPr id="198" name="Picture 197">
          <a:extLst>
            <a:ext uri="{FF2B5EF4-FFF2-40B4-BE49-F238E27FC236}">
              <a16:creationId xmlns:a16="http://schemas.microsoft.com/office/drawing/2014/main" id="{ED34CBDD-4E11-4E63-9D5B-4858AB60B7B1}"/>
            </a:ext>
          </a:extLst>
        </xdr:cNvPr>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b="4970"/>
        <a:stretch/>
      </xdr:blipFill>
      <xdr:spPr>
        <a:xfrm>
          <a:off x="9592234" y="4034118"/>
          <a:ext cx="1208555" cy="803413"/>
        </a:xfrm>
        <a:prstGeom prst="rect">
          <a:avLst/>
        </a:prstGeom>
      </xdr:spPr>
    </xdr:pic>
    <xdr:clientData/>
  </xdr:twoCellAnchor>
  <xdr:twoCellAnchor editAs="oneCell">
    <xdr:from>
      <xdr:col>9</xdr:col>
      <xdr:colOff>16564</xdr:colOff>
      <xdr:row>8</xdr:row>
      <xdr:rowOff>8284</xdr:rowOff>
    </xdr:from>
    <xdr:to>
      <xdr:col>9</xdr:col>
      <xdr:colOff>1190617</xdr:colOff>
      <xdr:row>8</xdr:row>
      <xdr:rowOff>803414</xdr:rowOff>
    </xdr:to>
    <xdr:pic>
      <xdr:nvPicPr>
        <xdr:cNvPr id="199" name="Picture 198">
          <a:extLst>
            <a:ext uri="{FF2B5EF4-FFF2-40B4-BE49-F238E27FC236}">
              <a16:creationId xmlns:a16="http://schemas.microsoft.com/office/drawing/2014/main" id="{9EF03772-EF5E-4BAF-8680-6DAEE1BC7ACB}"/>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t="17837" r="1793" b="23948"/>
        <a:stretch/>
      </xdr:blipFill>
      <xdr:spPr>
        <a:xfrm>
          <a:off x="10807829" y="4042402"/>
          <a:ext cx="1174053" cy="795130"/>
        </a:xfrm>
        <a:prstGeom prst="rect">
          <a:avLst/>
        </a:prstGeom>
      </xdr:spPr>
    </xdr:pic>
    <xdr:clientData/>
  </xdr:twoCellAnchor>
  <xdr:twoCellAnchor editAs="oneCell">
    <xdr:from>
      <xdr:col>9</xdr:col>
      <xdr:colOff>1192695</xdr:colOff>
      <xdr:row>8</xdr:row>
      <xdr:rowOff>8282</xdr:rowOff>
    </xdr:from>
    <xdr:to>
      <xdr:col>11</xdr:col>
      <xdr:colOff>1095</xdr:colOff>
      <xdr:row>9</xdr:row>
      <xdr:rowOff>4872</xdr:rowOff>
    </xdr:to>
    <xdr:pic>
      <xdr:nvPicPr>
        <xdr:cNvPr id="200" name="Picture 199">
          <a:extLst>
            <a:ext uri="{FF2B5EF4-FFF2-40B4-BE49-F238E27FC236}">
              <a16:creationId xmlns:a16="http://schemas.microsoft.com/office/drawing/2014/main" id="{E3D44584-3C2E-4879-BAE2-93338C1DDED7}"/>
            </a:ext>
          </a:extLst>
        </xdr:cNvPr>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t="20102" r="2304" b="23470"/>
        <a:stretch/>
      </xdr:blipFill>
      <xdr:spPr>
        <a:xfrm>
          <a:off x="11983960" y="4042400"/>
          <a:ext cx="1206459" cy="803413"/>
        </a:xfrm>
        <a:prstGeom prst="rect">
          <a:avLst/>
        </a:prstGeom>
      </xdr:spPr>
    </xdr:pic>
    <xdr:clientData/>
  </xdr:twoCellAnchor>
  <xdr:twoCellAnchor editAs="oneCell">
    <xdr:from>
      <xdr:col>12</xdr:col>
      <xdr:colOff>11205</xdr:colOff>
      <xdr:row>8</xdr:row>
      <xdr:rowOff>22413</xdr:rowOff>
    </xdr:from>
    <xdr:to>
      <xdr:col>13</xdr:col>
      <xdr:colOff>8403</xdr:colOff>
      <xdr:row>9</xdr:row>
      <xdr:rowOff>0</xdr:rowOff>
    </xdr:to>
    <xdr:pic>
      <xdr:nvPicPr>
        <xdr:cNvPr id="201" name="Picture 200">
          <a:extLst>
            <a:ext uri="{FF2B5EF4-FFF2-40B4-BE49-F238E27FC236}">
              <a16:creationId xmlns:a16="http://schemas.microsoft.com/office/drawing/2014/main" id="{4507E1F7-A673-44C6-A06C-D0B6405A8E8B}"/>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t="7800" b="8626"/>
        <a:stretch/>
      </xdr:blipFill>
      <xdr:spPr>
        <a:xfrm>
          <a:off x="14399558" y="4056531"/>
          <a:ext cx="1187823" cy="784410"/>
        </a:xfrm>
        <a:prstGeom prst="rect">
          <a:avLst/>
        </a:prstGeom>
      </xdr:spPr>
    </xdr:pic>
    <xdr:clientData/>
  </xdr:twoCellAnchor>
  <xdr:twoCellAnchor editAs="oneCell">
    <xdr:from>
      <xdr:col>12</xdr:col>
      <xdr:colOff>1199028</xdr:colOff>
      <xdr:row>8</xdr:row>
      <xdr:rowOff>0</xdr:rowOff>
    </xdr:from>
    <xdr:to>
      <xdr:col>14</xdr:col>
      <xdr:colOff>21273</xdr:colOff>
      <xdr:row>9</xdr:row>
      <xdr:rowOff>0</xdr:rowOff>
    </xdr:to>
    <xdr:pic>
      <xdr:nvPicPr>
        <xdr:cNvPr id="202" name="Picture 201">
          <a:extLst>
            <a:ext uri="{FF2B5EF4-FFF2-40B4-BE49-F238E27FC236}">
              <a16:creationId xmlns:a16="http://schemas.microsoft.com/office/drawing/2014/main" id="{90DF6319-7FDC-46C5-9125-096CEC0A7627}"/>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5587381" y="4034118"/>
          <a:ext cx="1220304" cy="806823"/>
        </a:xfrm>
        <a:prstGeom prst="rect">
          <a:avLst/>
        </a:prstGeom>
      </xdr:spPr>
    </xdr:pic>
    <xdr:clientData/>
  </xdr:twoCellAnchor>
  <xdr:twoCellAnchor editAs="oneCell">
    <xdr:from>
      <xdr:col>0</xdr:col>
      <xdr:colOff>0</xdr:colOff>
      <xdr:row>10</xdr:row>
      <xdr:rowOff>0</xdr:rowOff>
    </xdr:from>
    <xdr:to>
      <xdr:col>0</xdr:col>
      <xdr:colOff>1187824</xdr:colOff>
      <xdr:row>11</xdr:row>
      <xdr:rowOff>0</xdr:rowOff>
    </xdr:to>
    <xdr:pic>
      <xdr:nvPicPr>
        <xdr:cNvPr id="203" name="Picture 202">
          <a:extLst>
            <a:ext uri="{FF2B5EF4-FFF2-40B4-BE49-F238E27FC236}">
              <a16:creationId xmlns:a16="http://schemas.microsoft.com/office/drawing/2014/main" id="{8A08B23D-2489-417E-8244-F3F2C97972DB}"/>
            </a:ext>
          </a:extLst>
        </xdr:cNvPr>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6903" r="1607"/>
        <a:stretch/>
      </xdr:blipFill>
      <xdr:spPr>
        <a:xfrm>
          <a:off x="0" y="5042647"/>
          <a:ext cx="1187824" cy="806824"/>
        </a:xfrm>
        <a:prstGeom prst="rect">
          <a:avLst/>
        </a:prstGeom>
      </xdr:spPr>
    </xdr:pic>
    <xdr:clientData/>
  </xdr:twoCellAnchor>
  <xdr:twoCellAnchor editAs="oneCell">
    <xdr:from>
      <xdr:col>1</xdr:col>
      <xdr:colOff>0</xdr:colOff>
      <xdr:row>10</xdr:row>
      <xdr:rowOff>11205</xdr:rowOff>
    </xdr:from>
    <xdr:to>
      <xdr:col>2</xdr:col>
      <xdr:colOff>2392</xdr:colOff>
      <xdr:row>11</xdr:row>
      <xdr:rowOff>11205</xdr:rowOff>
    </xdr:to>
    <xdr:pic>
      <xdr:nvPicPr>
        <xdr:cNvPr id="204" name="Picture 203">
          <a:extLst>
            <a:ext uri="{FF2B5EF4-FFF2-40B4-BE49-F238E27FC236}">
              <a16:creationId xmlns:a16="http://schemas.microsoft.com/office/drawing/2014/main" id="{9ADBE19D-2E5B-4127-B6B5-1F2DEAD867C0}"/>
            </a:ext>
          </a:extLst>
        </xdr:cNvPr>
        <xdr:cNvPicPr>
          <a:picLocks noChangeAspect="1"/>
        </xdr:cNvPicPr>
      </xdr:nvPicPr>
      <xdr:blipFill rotWithShape="1">
        <a:blip xmlns:r="http://schemas.openxmlformats.org/officeDocument/2006/relationships" r:embed="rId73" cstate="print">
          <a:extLst>
            <a:ext uri="{28A0092B-C50C-407E-A947-70E740481C1C}">
              <a14:useLocalDpi xmlns:a14="http://schemas.microsoft.com/office/drawing/2010/main" val="0"/>
            </a:ext>
          </a:extLst>
        </a:blip>
        <a:srcRect l="2765" t="16147" r="7858" b="28102"/>
        <a:stretch/>
      </xdr:blipFill>
      <xdr:spPr>
        <a:xfrm>
          <a:off x="1199029" y="5053852"/>
          <a:ext cx="1193017" cy="806824"/>
        </a:xfrm>
        <a:prstGeom prst="rect">
          <a:avLst/>
        </a:prstGeom>
      </xdr:spPr>
    </xdr:pic>
    <xdr:clientData/>
  </xdr:twoCellAnchor>
  <xdr:twoCellAnchor editAs="oneCell">
    <xdr:from>
      <xdr:col>1</xdr:col>
      <xdr:colOff>1187825</xdr:colOff>
      <xdr:row>10</xdr:row>
      <xdr:rowOff>0</xdr:rowOff>
    </xdr:from>
    <xdr:to>
      <xdr:col>3</xdr:col>
      <xdr:colOff>1</xdr:colOff>
      <xdr:row>11</xdr:row>
      <xdr:rowOff>0</xdr:rowOff>
    </xdr:to>
    <xdr:pic>
      <xdr:nvPicPr>
        <xdr:cNvPr id="205" name="Picture 204">
          <a:extLst>
            <a:ext uri="{FF2B5EF4-FFF2-40B4-BE49-F238E27FC236}">
              <a16:creationId xmlns:a16="http://schemas.microsoft.com/office/drawing/2014/main" id="{936D129A-5C68-464B-89E7-3D0AF19C8A99}"/>
            </a:ext>
          </a:extLst>
        </xdr:cNvPr>
        <xdr:cNvPicPr>
          <a:picLocks noChangeAspect="1"/>
        </xdr:cNvPicPr>
      </xdr:nvPicPr>
      <xdr:blipFill rotWithShape="1">
        <a:blip xmlns:r="http://schemas.openxmlformats.org/officeDocument/2006/relationships" r:embed="rId74" cstate="print">
          <a:extLst>
            <a:ext uri="{28A0092B-C50C-407E-A947-70E740481C1C}">
              <a14:useLocalDpi xmlns:a14="http://schemas.microsoft.com/office/drawing/2010/main" val="0"/>
            </a:ext>
          </a:extLst>
        </a:blip>
        <a:srcRect r="13523"/>
        <a:stretch/>
      </xdr:blipFill>
      <xdr:spPr>
        <a:xfrm>
          <a:off x="2386854" y="5042647"/>
          <a:ext cx="1210235" cy="806824"/>
        </a:xfrm>
        <a:prstGeom prst="rect">
          <a:avLst/>
        </a:prstGeom>
      </xdr:spPr>
    </xdr:pic>
    <xdr:clientData/>
  </xdr:twoCellAnchor>
  <xdr:twoCellAnchor editAs="oneCell">
    <xdr:from>
      <xdr:col>3</xdr:col>
      <xdr:colOff>1</xdr:colOff>
      <xdr:row>10</xdr:row>
      <xdr:rowOff>11204</xdr:rowOff>
    </xdr:from>
    <xdr:to>
      <xdr:col>4</xdr:col>
      <xdr:colOff>2638</xdr:colOff>
      <xdr:row>10</xdr:row>
      <xdr:rowOff>795617</xdr:rowOff>
    </xdr:to>
    <xdr:pic>
      <xdr:nvPicPr>
        <xdr:cNvPr id="206" name="Picture 205">
          <a:extLst>
            <a:ext uri="{FF2B5EF4-FFF2-40B4-BE49-F238E27FC236}">
              <a16:creationId xmlns:a16="http://schemas.microsoft.com/office/drawing/2014/main" id="{2BEA0E6A-8B34-4C89-9FDC-D8159104B02C}"/>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10975" b="3659"/>
        <a:stretch/>
      </xdr:blipFill>
      <xdr:spPr>
        <a:xfrm>
          <a:off x="3597089" y="5053851"/>
          <a:ext cx="1201667" cy="784413"/>
        </a:xfrm>
        <a:prstGeom prst="rect">
          <a:avLst/>
        </a:prstGeom>
      </xdr:spPr>
    </xdr:pic>
    <xdr:clientData/>
  </xdr:twoCellAnchor>
  <xdr:twoCellAnchor editAs="oneCell">
    <xdr:from>
      <xdr:col>13</xdr:col>
      <xdr:colOff>0</xdr:colOff>
      <xdr:row>12</xdr:row>
      <xdr:rowOff>0</xdr:rowOff>
    </xdr:from>
    <xdr:to>
      <xdr:col>14</xdr:col>
      <xdr:colOff>1</xdr:colOff>
      <xdr:row>12</xdr:row>
      <xdr:rowOff>802822</xdr:rowOff>
    </xdr:to>
    <xdr:pic>
      <xdr:nvPicPr>
        <xdr:cNvPr id="207" name="Picture 206">
          <a:extLst>
            <a:ext uri="{FF2B5EF4-FFF2-40B4-BE49-F238E27FC236}">
              <a16:creationId xmlns:a16="http://schemas.microsoft.com/office/drawing/2014/main" id="{00E4CEA3-760A-4CD6-B544-43E0049F8355}"/>
            </a:ext>
          </a:extLst>
        </xdr:cNvPr>
        <xdr:cNvPicPr>
          <a:picLocks noChangeAspect="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b="17817"/>
        <a:stretch/>
      </xdr:blipFill>
      <xdr:spPr>
        <a:xfrm>
          <a:off x="15534409" y="6130636"/>
          <a:ext cx="1194955" cy="802822"/>
        </a:xfrm>
        <a:prstGeom prst="rect">
          <a:avLst/>
        </a:prstGeom>
      </xdr:spPr>
    </xdr:pic>
    <xdr:clientData/>
  </xdr:twoCellAnchor>
  <xdr:twoCellAnchor editAs="oneCell">
    <xdr:from>
      <xdr:col>11</xdr:col>
      <xdr:colOff>0</xdr:colOff>
      <xdr:row>12</xdr:row>
      <xdr:rowOff>0</xdr:rowOff>
    </xdr:from>
    <xdr:to>
      <xdr:col>12</xdr:col>
      <xdr:colOff>26601</xdr:colOff>
      <xdr:row>12</xdr:row>
      <xdr:rowOff>802822</xdr:rowOff>
    </xdr:to>
    <xdr:pic>
      <xdr:nvPicPr>
        <xdr:cNvPr id="208" name="Picture 207">
          <a:extLst>
            <a:ext uri="{FF2B5EF4-FFF2-40B4-BE49-F238E27FC236}">
              <a16:creationId xmlns:a16="http://schemas.microsoft.com/office/drawing/2014/main" id="{E538EAF5-C3F5-405F-834D-6B53A8A115C6}"/>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1" r="-4599"/>
        <a:stretch/>
      </xdr:blipFill>
      <xdr:spPr>
        <a:xfrm>
          <a:off x="13144500" y="6130636"/>
          <a:ext cx="1221556" cy="802822"/>
        </a:xfrm>
        <a:prstGeom prst="rect">
          <a:avLst/>
        </a:prstGeom>
      </xdr:spPr>
    </xdr:pic>
    <xdr:clientData/>
  </xdr:twoCellAnchor>
  <xdr:twoCellAnchor editAs="oneCell">
    <xdr:from>
      <xdr:col>3</xdr:col>
      <xdr:colOff>0</xdr:colOff>
      <xdr:row>12</xdr:row>
      <xdr:rowOff>0</xdr:rowOff>
    </xdr:from>
    <xdr:to>
      <xdr:col>3</xdr:col>
      <xdr:colOff>1183749</xdr:colOff>
      <xdr:row>12</xdr:row>
      <xdr:rowOff>802750</xdr:rowOff>
    </xdr:to>
    <xdr:pic>
      <xdr:nvPicPr>
        <xdr:cNvPr id="209" name="Picture 208">
          <a:extLst>
            <a:ext uri="{FF2B5EF4-FFF2-40B4-BE49-F238E27FC236}">
              <a16:creationId xmlns:a16="http://schemas.microsoft.com/office/drawing/2014/main" id="{CCD419A0-5F51-4916-85CE-0E0EB28EA4CB}"/>
            </a:ext>
          </a:extLst>
        </xdr:cNvPr>
        <xdr:cNvPicPr>
          <a:picLocks noChangeAspect="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2" t="5941" r="3447" b="22772"/>
        <a:stretch/>
      </xdr:blipFill>
      <xdr:spPr>
        <a:xfrm>
          <a:off x="4779818" y="6130636"/>
          <a:ext cx="1183749" cy="802750"/>
        </a:xfrm>
        <a:prstGeom prst="rect">
          <a:avLst/>
        </a:prstGeom>
      </xdr:spPr>
    </xdr:pic>
    <xdr:clientData/>
  </xdr:twoCellAnchor>
  <xdr:twoCellAnchor editAs="oneCell">
    <xdr:from>
      <xdr:col>12</xdr:col>
      <xdr:colOff>0</xdr:colOff>
      <xdr:row>12</xdr:row>
      <xdr:rowOff>0</xdr:rowOff>
    </xdr:from>
    <xdr:to>
      <xdr:col>13</xdr:col>
      <xdr:colOff>5773</xdr:colOff>
      <xdr:row>12</xdr:row>
      <xdr:rowOff>800100</xdr:rowOff>
    </xdr:to>
    <xdr:pic>
      <xdr:nvPicPr>
        <xdr:cNvPr id="18" name="Picture 17">
          <a:extLst>
            <a:ext uri="{FF2B5EF4-FFF2-40B4-BE49-F238E27FC236}">
              <a16:creationId xmlns:a16="http://schemas.microsoft.com/office/drawing/2014/main" id="{E8C4F173-6C25-4286-BA5D-19362230D28A}"/>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b="10724"/>
        <a:stretch/>
      </xdr:blipFill>
      <xdr:spPr>
        <a:xfrm>
          <a:off x="13201650" y="6057900"/>
          <a:ext cx="1205923" cy="800100"/>
        </a:xfrm>
        <a:prstGeom prst="rect">
          <a:avLst/>
        </a:prstGeom>
      </xdr:spPr>
    </xdr:pic>
    <xdr:clientData/>
  </xdr:twoCellAnchor>
  <xdr:twoCellAnchor editAs="oneCell">
    <xdr:from>
      <xdr:col>8</xdr:col>
      <xdr:colOff>0</xdr:colOff>
      <xdr:row>12</xdr:row>
      <xdr:rowOff>0</xdr:rowOff>
    </xdr:from>
    <xdr:to>
      <xdr:col>9</xdr:col>
      <xdr:colOff>17318</xdr:colOff>
      <xdr:row>12</xdr:row>
      <xdr:rowOff>790575</xdr:rowOff>
    </xdr:to>
    <xdr:pic>
      <xdr:nvPicPr>
        <xdr:cNvPr id="21" name="Picture 20">
          <a:extLst>
            <a:ext uri="{FF2B5EF4-FFF2-40B4-BE49-F238E27FC236}">
              <a16:creationId xmlns:a16="http://schemas.microsoft.com/office/drawing/2014/main" id="{B2FB69A5-6A9C-42A6-BD9D-8A13B5EC4AF5}"/>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b="11940"/>
        <a:stretch/>
      </xdr:blipFill>
      <xdr:spPr>
        <a:xfrm>
          <a:off x="9601200" y="6057900"/>
          <a:ext cx="1217468" cy="790575"/>
        </a:xfrm>
        <a:prstGeom prst="rect">
          <a:avLst/>
        </a:prstGeom>
      </xdr:spPr>
    </xdr:pic>
    <xdr:clientData/>
  </xdr:twoCellAnchor>
  <xdr:twoCellAnchor editAs="oneCell">
    <xdr:from>
      <xdr:col>5</xdr:col>
      <xdr:colOff>13607</xdr:colOff>
      <xdr:row>12</xdr:row>
      <xdr:rowOff>13607</xdr:rowOff>
    </xdr:from>
    <xdr:to>
      <xdr:col>6</xdr:col>
      <xdr:colOff>366</xdr:colOff>
      <xdr:row>12</xdr:row>
      <xdr:rowOff>789215</xdr:rowOff>
    </xdr:to>
    <xdr:pic>
      <xdr:nvPicPr>
        <xdr:cNvPr id="4" name="Picture 3">
          <a:extLst>
            <a:ext uri="{FF2B5EF4-FFF2-40B4-BE49-F238E27FC236}">
              <a16:creationId xmlns:a16="http://schemas.microsoft.com/office/drawing/2014/main" id="{20C34759-9A3F-483A-B383-C2790C7BAFC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000750" y="6136821"/>
          <a:ext cx="1184187" cy="77560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ris Brook" id="{47DE5CDD-1E10-44B2-A24E-2F67B144CA99}" userId="7ef0cd55dd422194"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6" dT="2020-12-06T22:48:18.71" personId="{47DE5CDD-1E10-44B2-A24E-2F67B144CA99}" id="{2D9A9A32-569D-43AC-81C2-7B2E5DB0243B}">
    <text>Could be Fri 12th?</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1"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5A795C1-FA1C-4C2B-86D1-D203350A8497}">
  <we:reference id="wa104381859" version="1.0.0.0" store="en-US" storeType="OMEX"/>
  <we:alternateReferences>
    <we:reference id="WA104381859" version="1.0.0.0" store="WA10438185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ontagucup.com/2010" TargetMode="External"/><Relationship Id="rId3" Type="http://schemas.openxmlformats.org/officeDocument/2006/relationships/hyperlink" Target="https://www.montagucup.com/2016" TargetMode="External"/><Relationship Id="rId7" Type="http://schemas.openxmlformats.org/officeDocument/2006/relationships/hyperlink" Target="https://www.montagucup.com/2012" TargetMode="External"/><Relationship Id="rId12" Type="http://schemas.microsoft.com/office/2017/10/relationships/threadedComment" Target="../threadedComments/threadedComment1.xml"/><Relationship Id="rId2" Type="http://schemas.openxmlformats.org/officeDocument/2006/relationships/hyperlink" Target="https://www.montagucup.com/2017" TargetMode="External"/><Relationship Id="rId1" Type="http://schemas.openxmlformats.org/officeDocument/2006/relationships/hyperlink" Target="https://www.montagucup.com/2019" TargetMode="External"/><Relationship Id="rId6" Type="http://schemas.openxmlformats.org/officeDocument/2006/relationships/hyperlink" Target="https://www.montagucup.com/2013" TargetMode="External"/><Relationship Id="rId11" Type="http://schemas.openxmlformats.org/officeDocument/2006/relationships/comments" Target="../comments2.xml"/><Relationship Id="rId5" Type="http://schemas.openxmlformats.org/officeDocument/2006/relationships/hyperlink" Target="https://www.montagucup.com/2014" TargetMode="External"/><Relationship Id="rId10" Type="http://schemas.openxmlformats.org/officeDocument/2006/relationships/vmlDrawing" Target="../drawings/vmlDrawing2.vml"/><Relationship Id="rId4" Type="http://schemas.openxmlformats.org/officeDocument/2006/relationships/hyperlink" Target="https://www.montagucup.com/2015"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7"/>
  <sheetViews>
    <sheetView topLeftCell="A40" workbookViewId="0">
      <selection activeCell="C69" sqref="C69"/>
    </sheetView>
  </sheetViews>
  <sheetFormatPr defaultRowHeight="15" x14ac:dyDescent="0.25"/>
  <cols>
    <col min="2" max="3" width="16.5703125" customWidth="1"/>
    <col min="4" max="10" width="9.42578125" customWidth="1"/>
    <col min="11" max="11" width="9.140625" customWidth="1"/>
    <col min="12" max="12" width="9.140625" style="5"/>
    <col min="13" max="13" width="18.140625" style="3" bestFit="1" customWidth="1"/>
    <col min="14" max="14" width="13.7109375" style="4" bestFit="1" customWidth="1"/>
    <col min="15" max="15" width="8.5703125" style="4" bestFit="1" customWidth="1"/>
    <col min="16" max="16" width="12.140625" style="4" bestFit="1" customWidth="1"/>
    <col min="17" max="17" width="11.140625" style="4" bestFit="1" customWidth="1"/>
    <col min="18" max="18" width="6.140625" style="4" bestFit="1" customWidth="1"/>
    <col min="19" max="20" width="9.140625" style="4"/>
    <col min="21" max="23" width="9.140625" style="2"/>
    <col min="24" max="24" width="9.140625" style="4" customWidth="1"/>
    <col min="25" max="25" width="9.140625" style="4"/>
    <col min="26" max="26" width="18.140625" style="17" bestFit="1" customWidth="1"/>
    <col min="27" max="27" width="3" style="13" bestFit="1" customWidth="1"/>
    <col min="28" max="28" width="12" customWidth="1"/>
  </cols>
  <sheetData>
    <row r="1" spans="1:29" x14ac:dyDescent="0.25">
      <c r="B1" t="s">
        <v>48</v>
      </c>
      <c r="C1" t="s">
        <v>49</v>
      </c>
      <c r="G1" t="s">
        <v>41</v>
      </c>
      <c r="H1" t="s">
        <v>37</v>
      </c>
      <c r="L1" s="5" t="s">
        <v>38</v>
      </c>
      <c r="N1" s="5" t="s">
        <v>34</v>
      </c>
      <c r="O1" s="5" t="s">
        <v>35</v>
      </c>
      <c r="P1" s="5" t="s">
        <v>39</v>
      </c>
      <c r="Q1" s="5" t="s">
        <v>36</v>
      </c>
      <c r="R1" s="5" t="s">
        <v>37</v>
      </c>
      <c r="S1" s="7" t="s">
        <v>40</v>
      </c>
      <c r="T1" s="7" t="s">
        <v>285</v>
      </c>
      <c r="U1" s="7" t="s">
        <v>2</v>
      </c>
      <c r="V1" s="7" t="s">
        <v>51</v>
      </c>
      <c r="W1" s="7" t="s">
        <v>50</v>
      </c>
      <c r="X1" s="7" t="s">
        <v>53</v>
      </c>
      <c r="Y1" s="7" t="s">
        <v>52</v>
      </c>
    </row>
    <row r="2" spans="1:29" ht="15.75" x14ac:dyDescent="0.25">
      <c r="A2" s="1">
        <v>1923</v>
      </c>
      <c r="B2" t="s">
        <v>32</v>
      </c>
      <c r="C2" t="s">
        <v>78</v>
      </c>
      <c r="L2" s="6">
        <f t="shared" ref="L2:L22" si="0">(N2*4)+(O2*3)+(Q2*2)+R2+(P2*3.5)+(S2*1.5)</f>
        <v>57</v>
      </c>
      <c r="M2" s="8" t="s">
        <v>0</v>
      </c>
      <c r="N2" s="4">
        <f t="shared" ref="N2:N37" si="1">COUNTIF(B$19:B$193,"="&amp;$M2)</f>
        <v>8</v>
      </c>
      <c r="O2" s="4">
        <f t="shared" ref="O2:O37" si="2">COUNTIF(C$19:C$193,"="&amp;$M2)</f>
        <v>4</v>
      </c>
      <c r="P2" s="4">
        <f t="shared" ref="P2:P37" si="3">COUNTIF(D$19:E$193,"="&amp;$M2)</f>
        <v>0</v>
      </c>
      <c r="Q2" s="4">
        <f t="shared" ref="Q2:Q37" si="4">COUNTIF(G$7:G$193,"="&amp;$M2)</f>
        <v>5</v>
      </c>
      <c r="R2" s="4">
        <f t="shared" ref="R2:R37" si="5">COUNTIF(H$7:H$193,"="&amp;$M2)</f>
        <v>3</v>
      </c>
      <c r="S2" s="4">
        <f t="shared" ref="S2:S37" si="6">COUNTIF(I$7:J$193,"="&amp;$M2)</f>
        <v>0</v>
      </c>
      <c r="T2" s="4">
        <f t="shared" ref="T2:T37" si="7">SUM(N2:S2)</f>
        <v>20</v>
      </c>
      <c r="U2" s="4">
        <f t="shared" ref="U2:U37" si="8">N2+Q2</f>
        <v>13</v>
      </c>
      <c r="V2" s="4">
        <f t="shared" ref="V2:V37" si="9">O2+R2</f>
        <v>7</v>
      </c>
      <c r="W2" s="4">
        <f t="shared" ref="W2:W37" si="10">P2+S2</f>
        <v>0</v>
      </c>
      <c r="X2" s="4">
        <f t="shared" ref="X2:X37" si="11">SUM(U2:W2)</f>
        <v>20</v>
      </c>
      <c r="Y2" s="14">
        <f t="shared" ref="Y2:Y29" si="12">U2/X2*100</f>
        <v>65</v>
      </c>
    </row>
    <row r="3" spans="1:29" ht="15.75" x14ac:dyDescent="0.25">
      <c r="A3" s="1">
        <v>1924</v>
      </c>
      <c r="B3" t="s">
        <v>79</v>
      </c>
      <c r="L3" s="6">
        <f t="shared" si="0"/>
        <v>53</v>
      </c>
      <c r="M3" s="8" t="s">
        <v>4</v>
      </c>
      <c r="N3" s="4">
        <f t="shared" si="1"/>
        <v>8</v>
      </c>
      <c r="O3" s="4">
        <f t="shared" si="2"/>
        <v>4</v>
      </c>
      <c r="P3" s="4">
        <f t="shared" si="3"/>
        <v>0</v>
      </c>
      <c r="Q3" s="4">
        <f t="shared" si="4"/>
        <v>3</v>
      </c>
      <c r="R3" s="4">
        <f t="shared" si="5"/>
        <v>3</v>
      </c>
      <c r="S3" s="4">
        <f t="shared" si="6"/>
        <v>0</v>
      </c>
      <c r="T3" s="4">
        <f t="shared" si="7"/>
        <v>18</v>
      </c>
      <c r="U3" s="4">
        <f t="shared" si="8"/>
        <v>11</v>
      </c>
      <c r="V3" s="4">
        <f t="shared" si="9"/>
        <v>7</v>
      </c>
      <c r="W3" s="4">
        <f t="shared" si="10"/>
        <v>0</v>
      </c>
      <c r="X3" s="4">
        <f t="shared" si="11"/>
        <v>18</v>
      </c>
      <c r="Y3" s="13">
        <f t="shared" si="12"/>
        <v>61.111111111111114</v>
      </c>
    </row>
    <row r="4" spans="1:29" ht="15.75" x14ac:dyDescent="0.25">
      <c r="A4" s="1">
        <v>1925</v>
      </c>
      <c r="B4" s="20" t="s">
        <v>80</v>
      </c>
      <c r="L4" s="6">
        <f t="shared" si="0"/>
        <v>42.5</v>
      </c>
      <c r="M4" s="9" t="s">
        <v>8</v>
      </c>
      <c r="N4" s="4">
        <f t="shared" si="1"/>
        <v>2</v>
      </c>
      <c r="O4" s="4">
        <f t="shared" si="2"/>
        <v>9</v>
      </c>
      <c r="P4" s="4">
        <f t="shared" si="3"/>
        <v>0</v>
      </c>
      <c r="Q4" s="4">
        <f t="shared" si="4"/>
        <v>3</v>
      </c>
      <c r="R4" s="4">
        <f t="shared" si="5"/>
        <v>0</v>
      </c>
      <c r="S4" s="4">
        <f t="shared" si="6"/>
        <v>1</v>
      </c>
      <c r="T4" s="4">
        <f t="shared" si="7"/>
        <v>15</v>
      </c>
      <c r="U4" s="4">
        <f t="shared" si="8"/>
        <v>5</v>
      </c>
      <c r="V4" s="4">
        <f t="shared" si="9"/>
        <v>9</v>
      </c>
      <c r="W4" s="4">
        <f t="shared" si="10"/>
        <v>1</v>
      </c>
      <c r="X4" s="4">
        <f t="shared" si="11"/>
        <v>15</v>
      </c>
      <c r="Y4" s="15">
        <f t="shared" si="12"/>
        <v>33.333333333333329</v>
      </c>
    </row>
    <row r="5" spans="1:29" ht="15.75" x14ac:dyDescent="0.25">
      <c r="A5" s="1">
        <v>1926</v>
      </c>
      <c r="L5" s="6">
        <f t="shared" si="0"/>
        <v>41</v>
      </c>
      <c r="M5" s="12" t="s">
        <v>5</v>
      </c>
      <c r="N5" s="4">
        <f t="shared" si="1"/>
        <v>6</v>
      </c>
      <c r="O5" s="4">
        <f t="shared" si="2"/>
        <v>3</v>
      </c>
      <c r="P5" s="4">
        <f t="shared" si="3"/>
        <v>0</v>
      </c>
      <c r="Q5" s="4">
        <f t="shared" si="4"/>
        <v>4</v>
      </c>
      <c r="R5" s="4">
        <f t="shared" si="5"/>
        <v>0</v>
      </c>
      <c r="S5" s="4">
        <f t="shared" si="6"/>
        <v>0</v>
      </c>
      <c r="T5" s="4">
        <f t="shared" si="7"/>
        <v>13</v>
      </c>
      <c r="U5" s="4">
        <f t="shared" si="8"/>
        <v>10</v>
      </c>
      <c r="V5" s="4">
        <f t="shared" si="9"/>
        <v>3</v>
      </c>
      <c r="W5" s="4">
        <f t="shared" si="10"/>
        <v>0</v>
      </c>
      <c r="X5" s="4">
        <f t="shared" si="11"/>
        <v>13</v>
      </c>
      <c r="Y5" s="14">
        <f t="shared" si="12"/>
        <v>76.923076923076934</v>
      </c>
    </row>
    <row r="6" spans="1:29" ht="15.75" x14ac:dyDescent="0.25">
      <c r="A6" s="1">
        <v>1927</v>
      </c>
      <c r="L6" s="6">
        <f t="shared" si="0"/>
        <v>35</v>
      </c>
      <c r="M6" s="8" t="s">
        <v>18</v>
      </c>
      <c r="N6" s="4">
        <f t="shared" si="1"/>
        <v>6</v>
      </c>
      <c r="O6" s="4">
        <f t="shared" si="2"/>
        <v>1</v>
      </c>
      <c r="P6" s="4">
        <f t="shared" si="3"/>
        <v>0</v>
      </c>
      <c r="Q6" s="4">
        <f t="shared" si="4"/>
        <v>2</v>
      </c>
      <c r="R6" s="4">
        <f t="shared" si="5"/>
        <v>4</v>
      </c>
      <c r="S6" s="4">
        <f t="shared" si="6"/>
        <v>0</v>
      </c>
      <c r="T6" s="4">
        <f t="shared" si="7"/>
        <v>13</v>
      </c>
      <c r="U6" s="4">
        <f t="shared" si="8"/>
        <v>8</v>
      </c>
      <c r="V6" s="4">
        <f t="shared" si="9"/>
        <v>5</v>
      </c>
      <c r="W6" s="4">
        <f t="shared" si="10"/>
        <v>0</v>
      </c>
      <c r="X6" s="4">
        <f t="shared" si="11"/>
        <v>13</v>
      </c>
      <c r="Y6" s="13">
        <f t="shared" si="12"/>
        <v>61.53846153846154</v>
      </c>
    </row>
    <row r="7" spans="1:29" ht="15.75" x14ac:dyDescent="0.25">
      <c r="A7" s="1">
        <v>1928</v>
      </c>
      <c r="B7" t="s">
        <v>33</v>
      </c>
      <c r="C7" t="s">
        <v>32</v>
      </c>
      <c r="J7" t="s">
        <v>60</v>
      </c>
      <c r="L7" s="6">
        <f t="shared" si="0"/>
        <v>35</v>
      </c>
      <c r="M7" s="10" t="s">
        <v>3</v>
      </c>
      <c r="N7" s="4">
        <f t="shared" si="1"/>
        <v>3</v>
      </c>
      <c r="O7" s="4">
        <f t="shared" si="2"/>
        <v>2</v>
      </c>
      <c r="P7" s="4">
        <f t="shared" si="3"/>
        <v>2</v>
      </c>
      <c r="Q7" s="4">
        <f t="shared" si="4"/>
        <v>4</v>
      </c>
      <c r="R7" s="4">
        <f t="shared" si="5"/>
        <v>2</v>
      </c>
      <c r="S7" s="4">
        <f t="shared" si="6"/>
        <v>0</v>
      </c>
      <c r="T7" s="4">
        <f t="shared" si="7"/>
        <v>13</v>
      </c>
      <c r="U7" s="4">
        <f t="shared" si="8"/>
        <v>7</v>
      </c>
      <c r="V7" s="4">
        <f t="shared" si="9"/>
        <v>4</v>
      </c>
      <c r="W7" s="4">
        <f t="shared" si="10"/>
        <v>2</v>
      </c>
      <c r="X7" s="4">
        <f t="shared" si="11"/>
        <v>13</v>
      </c>
      <c r="Y7" s="14">
        <f t="shared" si="12"/>
        <v>53.846153846153847</v>
      </c>
    </row>
    <row r="8" spans="1:29" ht="15.75" x14ac:dyDescent="0.25">
      <c r="A8" s="1">
        <v>1929</v>
      </c>
      <c r="D8" t="s">
        <v>18</v>
      </c>
      <c r="E8" t="s">
        <v>33</v>
      </c>
      <c r="L8" s="6">
        <f t="shared" si="0"/>
        <v>31</v>
      </c>
      <c r="M8" s="8" t="s">
        <v>9</v>
      </c>
      <c r="N8" s="4">
        <f t="shared" si="1"/>
        <v>4</v>
      </c>
      <c r="O8" s="4">
        <f t="shared" si="2"/>
        <v>4</v>
      </c>
      <c r="P8" s="4">
        <f t="shared" si="3"/>
        <v>0</v>
      </c>
      <c r="Q8" s="4">
        <f t="shared" si="4"/>
        <v>0</v>
      </c>
      <c r="R8" s="4">
        <f t="shared" si="5"/>
        <v>3</v>
      </c>
      <c r="S8" s="4">
        <f t="shared" si="6"/>
        <v>0</v>
      </c>
      <c r="T8" s="4">
        <f t="shared" si="7"/>
        <v>11</v>
      </c>
      <c r="U8" s="4">
        <f t="shared" si="8"/>
        <v>4</v>
      </c>
      <c r="V8" s="4">
        <f t="shared" si="9"/>
        <v>7</v>
      </c>
      <c r="W8" s="4">
        <f t="shared" si="10"/>
        <v>0</v>
      </c>
      <c r="X8" s="4">
        <f t="shared" si="11"/>
        <v>11</v>
      </c>
      <c r="Y8" s="13">
        <f t="shared" si="12"/>
        <v>36.363636363636367</v>
      </c>
      <c r="AB8" t="s">
        <v>55</v>
      </c>
      <c r="AC8" s="16">
        <f>L7+L8+L9+L16+L19+L20+L21+L22+L37</f>
        <v>156</v>
      </c>
    </row>
    <row r="9" spans="1:29" ht="15.75" x14ac:dyDescent="0.25">
      <c r="A9" s="1">
        <v>1930</v>
      </c>
      <c r="B9" t="s">
        <v>33</v>
      </c>
      <c r="C9" t="s">
        <v>27</v>
      </c>
      <c r="J9">
        <v>1936</v>
      </c>
      <c r="L9" s="6">
        <f t="shared" si="0"/>
        <v>30.5</v>
      </c>
      <c r="M9" s="9" t="s">
        <v>15</v>
      </c>
      <c r="N9" s="4">
        <f t="shared" si="1"/>
        <v>1</v>
      </c>
      <c r="O9" s="4">
        <f t="shared" si="2"/>
        <v>6</v>
      </c>
      <c r="P9" s="4">
        <f t="shared" si="3"/>
        <v>0</v>
      </c>
      <c r="Q9" s="4">
        <f t="shared" si="4"/>
        <v>3</v>
      </c>
      <c r="R9" s="4">
        <f t="shared" si="5"/>
        <v>1</v>
      </c>
      <c r="S9" s="4">
        <f t="shared" si="6"/>
        <v>1</v>
      </c>
      <c r="T9" s="4">
        <f t="shared" si="7"/>
        <v>12</v>
      </c>
      <c r="U9" s="4">
        <f t="shared" si="8"/>
        <v>4</v>
      </c>
      <c r="V9" s="4">
        <f t="shared" si="9"/>
        <v>7</v>
      </c>
      <c r="W9" s="4">
        <f t="shared" si="10"/>
        <v>1</v>
      </c>
      <c r="X9" s="4">
        <f t="shared" si="11"/>
        <v>12</v>
      </c>
      <c r="Y9" s="13">
        <f t="shared" si="12"/>
        <v>33.333333333333329</v>
      </c>
      <c r="AB9" t="s">
        <v>56</v>
      </c>
      <c r="AC9" s="16">
        <f>L10+L14+L15+L26+L34+L41</f>
        <v>70.5</v>
      </c>
    </row>
    <row r="10" spans="1:29" ht="15.75" x14ac:dyDescent="0.25">
      <c r="A10" s="1">
        <v>1931</v>
      </c>
      <c r="B10" t="s">
        <v>32</v>
      </c>
      <c r="C10" t="s">
        <v>18</v>
      </c>
      <c r="J10">
        <v>1937</v>
      </c>
      <c r="L10" s="6">
        <f t="shared" si="0"/>
        <v>30</v>
      </c>
      <c r="M10" s="10" t="s">
        <v>33</v>
      </c>
      <c r="N10" s="4">
        <f t="shared" si="1"/>
        <v>4</v>
      </c>
      <c r="O10" s="4">
        <f t="shared" si="2"/>
        <v>4</v>
      </c>
      <c r="P10" s="4">
        <f t="shared" si="3"/>
        <v>0</v>
      </c>
      <c r="Q10" s="4">
        <f t="shared" si="4"/>
        <v>0</v>
      </c>
      <c r="R10" s="4">
        <f t="shared" si="5"/>
        <v>2</v>
      </c>
      <c r="S10" s="4">
        <f t="shared" si="6"/>
        <v>0</v>
      </c>
      <c r="T10" s="4">
        <f t="shared" si="7"/>
        <v>10</v>
      </c>
      <c r="U10" s="4">
        <f t="shared" si="8"/>
        <v>4</v>
      </c>
      <c r="V10" s="4">
        <f t="shared" si="9"/>
        <v>6</v>
      </c>
      <c r="W10" s="4">
        <f t="shared" si="10"/>
        <v>0</v>
      </c>
      <c r="X10" s="4">
        <f t="shared" si="11"/>
        <v>10</v>
      </c>
      <c r="Y10" s="13">
        <f t="shared" si="12"/>
        <v>40</v>
      </c>
      <c r="AB10" t="s">
        <v>1</v>
      </c>
      <c r="AC10" s="16" t="e">
        <f>L12+L13+L30+#REF!+L36</f>
        <v>#REF!</v>
      </c>
    </row>
    <row r="11" spans="1:29" ht="15.75" x14ac:dyDescent="0.25">
      <c r="A11" s="1">
        <v>1932</v>
      </c>
      <c r="B11" t="s">
        <v>18</v>
      </c>
      <c r="C11" t="s">
        <v>4</v>
      </c>
      <c r="J11">
        <v>1938</v>
      </c>
      <c r="L11" s="6">
        <f t="shared" si="0"/>
        <v>24</v>
      </c>
      <c r="M11" s="9" t="s">
        <v>13</v>
      </c>
      <c r="N11" s="4">
        <f t="shared" si="1"/>
        <v>2</v>
      </c>
      <c r="O11" s="4">
        <f t="shared" si="2"/>
        <v>0</v>
      </c>
      <c r="P11" s="4">
        <f t="shared" si="3"/>
        <v>0</v>
      </c>
      <c r="Q11" s="4">
        <f t="shared" si="4"/>
        <v>7</v>
      </c>
      <c r="R11" s="4">
        <f t="shared" si="5"/>
        <v>2</v>
      </c>
      <c r="S11" s="4">
        <f t="shared" si="6"/>
        <v>0</v>
      </c>
      <c r="T11" s="4">
        <f t="shared" si="7"/>
        <v>11</v>
      </c>
      <c r="U11" s="4">
        <f t="shared" si="8"/>
        <v>9</v>
      </c>
      <c r="V11" s="4">
        <f t="shared" si="9"/>
        <v>2</v>
      </c>
      <c r="W11" s="4">
        <f t="shared" si="10"/>
        <v>0</v>
      </c>
      <c r="X11" s="4">
        <f t="shared" si="11"/>
        <v>11</v>
      </c>
      <c r="Y11" s="14">
        <f t="shared" si="12"/>
        <v>81.818181818181827</v>
      </c>
      <c r="AB11" t="s">
        <v>57</v>
      </c>
      <c r="AC11" s="16">
        <f>L11+L24+L29</f>
        <v>32</v>
      </c>
    </row>
    <row r="12" spans="1:29" ht="15.75" x14ac:dyDescent="0.25">
      <c r="A12" s="1">
        <v>1933</v>
      </c>
      <c r="B12" s="20" t="s">
        <v>7</v>
      </c>
      <c r="C12" t="s">
        <v>18</v>
      </c>
      <c r="L12" s="6">
        <f t="shared" si="0"/>
        <v>22.5</v>
      </c>
      <c r="M12" s="11" t="s">
        <v>6</v>
      </c>
      <c r="N12" s="4">
        <f t="shared" si="1"/>
        <v>3</v>
      </c>
      <c r="O12" s="4">
        <f t="shared" si="2"/>
        <v>1</v>
      </c>
      <c r="P12" s="4">
        <f t="shared" si="3"/>
        <v>1</v>
      </c>
      <c r="Q12" s="4">
        <f t="shared" si="4"/>
        <v>2</v>
      </c>
      <c r="R12" s="4">
        <f t="shared" si="5"/>
        <v>0</v>
      </c>
      <c r="S12" s="4">
        <f t="shared" si="6"/>
        <v>0</v>
      </c>
      <c r="T12" s="4">
        <f t="shared" si="7"/>
        <v>7</v>
      </c>
      <c r="U12" s="4">
        <f t="shared" si="8"/>
        <v>5</v>
      </c>
      <c r="V12" s="4">
        <f t="shared" si="9"/>
        <v>1</v>
      </c>
      <c r="W12" s="4">
        <f t="shared" si="10"/>
        <v>1</v>
      </c>
      <c r="X12" s="4">
        <f t="shared" si="11"/>
        <v>7</v>
      </c>
      <c r="Y12" s="15">
        <f t="shared" si="12"/>
        <v>71.428571428571431</v>
      </c>
      <c r="AB12" t="s">
        <v>58</v>
      </c>
      <c r="AC12" s="16">
        <f>L18+L27+L28+L35+L39+L43</f>
        <v>24</v>
      </c>
    </row>
    <row r="13" spans="1:29" ht="15.75" x14ac:dyDescent="0.25">
      <c r="A13" s="1">
        <v>1934</v>
      </c>
      <c r="B13" t="s">
        <v>18</v>
      </c>
      <c r="C13" t="s">
        <v>31</v>
      </c>
      <c r="J13">
        <v>1949</v>
      </c>
      <c r="L13" s="6">
        <f t="shared" si="0"/>
        <v>20</v>
      </c>
      <c r="M13" s="12" t="s">
        <v>12</v>
      </c>
      <c r="N13" s="4">
        <f t="shared" si="1"/>
        <v>1</v>
      </c>
      <c r="O13" s="4">
        <f t="shared" si="2"/>
        <v>4</v>
      </c>
      <c r="P13" s="4">
        <f t="shared" si="3"/>
        <v>0</v>
      </c>
      <c r="Q13" s="4">
        <f t="shared" si="4"/>
        <v>0</v>
      </c>
      <c r="R13" s="4">
        <f t="shared" si="5"/>
        <v>4</v>
      </c>
      <c r="S13" s="4">
        <f t="shared" si="6"/>
        <v>0</v>
      </c>
      <c r="T13" s="4">
        <f t="shared" si="7"/>
        <v>9</v>
      </c>
      <c r="U13" s="4">
        <f t="shared" si="8"/>
        <v>1</v>
      </c>
      <c r="V13" s="4">
        <f t="shared" si="9"/>
        <v>8</v>
      </c>
      <c r="W13" s="4">
        <f t="shared" si="10"/>
        <v>0</v>
      </c>
      <c r="X13" s="4">
        <f t="shared" si="11"/>
        <v>9</v>
      </c>
      <c r="Y13" s="13">
        <f t="shared" si="12"/>
        <v>11.111111111111111</v>
      </c>
      <c r="AB13" t="s">
        <v>59</v>
      </c>
      <c r="AC13" s="16">
        <f>L17+L32+L33+L38+L40</f>
        <v>11.5</v>
      </c>
    </row>
    <row r="14" spans="1:29" ht="15.75" x14ac:dyDescent="0.25">
      <c r="A14" s="1">
        <v>1935</v>
      </c>
      <c r="B14" t="s">
        <v>4</v>
      </c>
      <c r="C14" t="s">
        <v>0</v>
      </c>
      <c r="J14">
        <v>1950</v>
      </c>
      <c r="L14" s="6">
        <f t="shared" si="0"/>
        <v>19.5</v>
      </c>
      <c r="M14" s="8" t="s">
        <v>7</v>
      </c>
      <c r="N14" s="4">
        <f t="shared" si="1"/>
        <v>0</v>
      </c>
      <c r="O14" s="4">
        <f t="shared" si="2"/>
        <v>4</v>
      </c>
      <c r="P14" s="4">
        <f t="shared" si="3"/>
        <v>1</v>
      </c>
      <c r="Q14" s="4">
        <f t="shared" si="4"/>
        <v>2</v>
      </c>
      <c r="R14" s="4">
        <f t="shared" si="5"/>
        <v>0</v>
      </c>
      <c r="S14" s="4">
        <f t="shared" si="6"/>
        <v>0</v>
      </c>
      <c r="T14" s="4">
        <f t="shared" si="7"/>
        <v>7</v>
      </c>
      <c r="U14" s="4">
        <f t="shared" si="8"/>
        <v>2</v>
      </c>
      <c r="V14" s="4">
        <f t="shared" si="9"/>
        <v>4</v>
      </c>
      <c r="W14" s="4">
        <f t="shared" si="10"/>
        <v>1</v>
      </c>
      <c r="X14" s="4">
        <f t="shared" si="11"/>
        <v>7</v>
      </c>
      <c r="Y14" s="13">
        <f t="shared" si="12"/>
        <v>28.571428571428569</v>
      </c>
    </row>
    <row r="15" spans="1:29" ht="15.75" x14ac:dyDescent="0.25">
      <c r="A15" s="1">
        <v>1936</v>
      </c>
      <c r="B15" t="s">
        <v>29</v>
      </c>
      <c r="C15" t="s">
        <v>30</v>
      </c>
      <c r="J15">
        <v>1951</v>
      </c>
      <c r="L15" s="6">
        <f t="shared" si="0"/>
        <v>17</v>
      </c>
      <c r="M15" s="8" t="s">
        <v>11</v>
      </c>
      <c r="N15" s="4">
        <f t="shared" si="1"/>
        <v>1</v>
      </c>
      <c r="O15" s="4">
        <f t="shared" si="2"/>
        <v>3</v>
      </c>
      <c r="P15" s="4">
        <f t="shared" si="3"/>
        <v>0</v>
      </c>
      <c r="Q15" s="4">
        <f t="shared" si="4"/>
        <v>1</v>
      </c>
      <c r="R15" s="4">
        <f t="shared" si="5"/>
        <v>2</v>
      </c>
      <c r="S15" s="4">
        <f t="shared" si="6"/>
        <v>0</v>
      </c>
      <c r="T15" s="4">
        <f t="shared" si="7"/>
        <v>7</v>
      </c>
      <c r="U15" s="4">
        <f t="shared" si="8"/>
        <v>2</v>
      </c>
      <c r="V15" s="4">
        <f t="shared" si="9"/>
        <v>5</v>
      </c>
      <c r="W15" s="4">
        <f t="shared" si="10"/>
        <v>0</v>
      </c>
      <c r="X15" s="4">
        <f t="shared" si="11"/>
        <v>7</v>
      </c>
      <c r="Y15" s="15">
        <f t="shared" si="12"/>
        <v>28.571428571428569</v>
      </c>
    </row>
    <row r="16" spans="1:29" ht="15.75" x14ac:dyDescent="0.25">
      <c r="A16" s="1">
        <v>1937</v>
      </c>
      <c r="B16" t="s">
        <v>29</v>
      </c>
      <c r="C16" t="s">
        <v>33</v>
      </c>
      <c r="L16" s="6">
        <f t="shared" si="0"/>
        <v>16</v>
      </c>
      <c r="M16" s="8" t="s">
        <v>10</v>
      </c>
      <c r="N16" s="4">
        <f t="shared" si="1"/>
        <v>2</v>
      </c>
      <c r="O16" s="4">
        <f t="shared" si="2"/>
        <v>2</v>
      </c>
      <c r="P16" s="4">
        <f t="shared" si="3"/>
        <v>0</v>
      </c>
      <c r="Q16" s="4">
        <f t="shared" si="4"/>
        <v>0</v>
      </c>
      <c r="R16" s="4">
        <f t="shared" si="5"/>
        <v>2</v>
      </c>
      <c r="S16" s="4">
        <f t="shared" si="6"/>
        <v>0</v>
      </c>
      <c r="T16" s="4">
        <f t="shared" si="7"/>
        <v>6</v>
      </c>
      <c r="U16" s="4">
        <f t="shared" si="8"/>
        <v>2</v>
      </c>
      <c r="V16" s="4">
        <f t="shared" si="9"/>
        <v>4</v>
      </c>
      <c r="W16" s="4">
        <f t="shared" si="10"/>
        <v>0</v>
      </c>
      <c r="X16" s="4">
        <f t="shared" si="11"/>
        <v>6</v>
      </c>
      <c r="Y16" s="13">
        <f t="shared" si="12"/>
        <v>33.333333333333329</v>
      </c>
    </row>
    <row r="17" spans="1:25" ht="15.75" x14ac:dyDescent="0.25">
      <c r="A17" s="1">
        <v>1938</v>
      </c>
      <c r="D17" t="s">
        <v>29</v>
      </c>
      <c r="E17" s="20" t="s">
        <v>4</v>
      </c>
      <c r="L17" s="6">
        <f t="shared" si="0"/>
        <v>10.5</v>
      </c>
      <c r="M17" s="11" t="s">
        <v>21</v>
      </c>
      <c r="N17" s="4">
        <f t="shared" si="1"/>
        <v>1</v>
      </c>
      <c r="O17" s="4">
        <f t="shared" si="2"/>
        <v>0</v>
      </c>
      <c r="P17" s="4">
        <f t="shared" si="3"/>
        <v>1</v>
      </c>
      <c r="Q17" s="4">
        <f t="shared" si="4"/>
        <v>1</v>
      </c>
      <c r="R17" s="4">
        <f t="shared" si="5"/>
        <v>1</v>
      </c>
      <c r="S17" s="4">
        <f t="shared" si="6"/>
        <v>0</v>
      </c>
      <c r="T17" s="4">
        <f t="shared" si="7"/>
        <v>4</v>
      </c>
      <c r="U17" s="4">
        <f t="shared" si="8"/>
        <v>2</v>
      </c>
      <c r="V17" s="4">
        <f t="shared" si="9"/>
        <v>1</v>
      </c>
      <c r="W17" s="4">
        <f t="shared" si="10"/>
        <v>1</v>
      </c>
      <c r="X17" s="4">
        <f t="shared" si="11"/>
        <v>4</v>
      </c>
      <c r="Y17" s="13">
        <f t="shared" si="12"/>
        <v>50</v>
      </c>
    </row>
    <row r="18" spans="1:25" ht="15.75" x14ac:dyDescent="0.25">
      <c r="A18" s="1">
        <v>1939</v>
      </c>
      <c r="B18" s="20" t="s">
        <v>33</v>
      </c>
      <c r="C18" t="s">
        <v>4</v>
      </c>
      <c r="L18" s="6">
        <f t="shared" si="0"/>
        <v>13</v>
      </c>
      <c r="M18" s="9" t="s">
        <v>17</v>
      </c>
      <c r="N18" s="4">
        <f t="shared" si="1"/>
        <v>2</v>
      </c>
      <c r="O18" s="4">
        <f t="shared" si="2"/>
        <v>0</v>
      </c>
      <c r="P18" s="4">
        <f t="shared" si="3"/>
        <v>0</v>
      </c>
      <c r="Q18" s="4">
        <f t="shared" si="4"/>
        <v>2</v>
      </c>
      <c r="R18" s="4">
        <f t="shared" si="5"/>
        <v>1</v>
      </c>
      <c r="S18" s="4">
        <f t="shared" si="6"/>
        <v>0</v>
      </c>
      <c r="T18" s="4">
        <f t="shared" si="7"/>
        <v>5</v>
      </c>
      <c r="U18" s="4">
        <f t="shared" si="8"/>
        <v>4</v>
      </c>
      <c r="V18" s="4">
        <f t="shared" si="9"/>
        <v>1</v>
      </c>
      <c r="W18" s="4">
        <f t="shared" si="10"/>
        <v>0</v>
      </c>
      <c r="X18" s="4">
        <f t="shared" si="11"/>
        <v>5</v>
      </c>
      <c r="Y18" s="15">
        <f t="shared" si="12"/>
        <v>80</v>
      </c>
    </row>
    <row r="19" spans="1:25" ht="15.75" x14ac:dyDescent="0.25">
      <c r="A19" s="1">
        <v>1946</v>
      </c>
      <c r="B19" s="25" t="s">
        <v>76</v>
      </c>
      <c r="L19" s="6">
        <f t="shared" si="0"/>
        <v>11.5</v>
      </c>
      <c r="M19" s="11" t="s">
        <v>24</v>
      </c>
      <c r="N19" s="4">
        <f t="shared" si="1"/>
        <v>1</v>
      </c>
      <c r="O19" s="4">
        <f t="shared" si="2"/>
        <v>1</v>
      </c>
      <c r="P19" s="4">
        <f t="shared" si="3"/>
        <v>1</v>
      </c>
      <c r="Q19" s="4">
        <f t="shared" si="4"/>
        <v>0</v>
      </c>
      <c r="R19" s="4">
        <f t="shared" si="5"/>
        <v>1</v>
      </c>
      <c r="S19" s="4">
        <f t="shared" si="6"/>
        <v>0</v>
      </c>
      <c r="T19" s="4">
        <f t="shared" si="7"/>
        <v>4</v>
      </c>
      <c r="U19" s="4">
        <f t="shared" si="8"/>
        <v>1</v>
      </c>
      <c r="V19" s="4">
        <f t="shared" si="9"/>
        <v>2</v>
      </c>
      <c r="W19" s="4">
        <f t="shared" si="10"/>
        <v>1</v>
      </c>
      <c r="X19" s="4">
        <f t="shared" si="11"/>
        <v>4</v>
      </c>
      <c r="Y19" s="13">
        <f t="shared" si="12"/>
        <v>25</v>
      </c>
    </row>
    <row r="20" spans="1:25" ht="15.75" x14ac:dyDescent="0.25">
      <c r="A20" s="1">
        <v>1947</v>
      </c>
      <c r="B20" s="20" t="s">
        <v>76</v>
      </c>
      <c r="L20" s="6">
        <f t="shared" si="0"/>
        <v>11</v>
      </c>
      <c r="M20" s="10" t="s">
        <v>30</v>
      </c>
      <c r="N20" s="4">
        <f t="shared" si="1"/>
        <v>1</v>
      </c>
      <c r="O20" s="4">
        <f t="shared" si="2"/>
        <v>0</v>
      </c>
      <c r="P20" s="4">
        <f t="shared" si="3"/>
        <v>0</v>
      </c>
      <c r="Q20" s="4">
        <f t="shared" si="4"/>
        <v>2</v>
      </c>
      <c r="R20" s="4">
        <f t="shared" si="5"/>
        <v>3</v>
      </c>
      <c r="S20" s="4">
        <f t="shared" si="6"/>
        <v>0</v>
      </c>
      <c r="T20" s="4">
        <f t="shared" si="7"/>
        <v>6</v>
      </c>
      <c r="U20" s="4">
        <f t="shared" si="8"/>
        <v>3</v>
      </c>
      <c r="V20" s="4">
        <f t="shared" si="9"/>
        <v>3</v>
      </c>
      <c r="W20" s="4">
        <f t="shared" si="10"/>
        <v>0</v>
      </c>
      <c r="X20" s="4">
        <f t="shared" si="11"/>
        <v>6</v>
      </c>
      <c r="Y20" s="13">
        <f t="shared" si="12"/>
        <v>50</v>
      </c>
    </row>
    <row r="21" spans="1:25" ht="15.75" x14ac:dyDescent="0.25">
      <c r="A21" s="1">
        <v>1949</v>
      </c>
      <c r="B21" s="20" t="s">
        <v>76</v>
      </c>
      <c r="C21" t="s">
        <v>286</v>
      </c>
      <c r="L21" s="6">
        <f t="shared" si="0"/>
        <v>9</v>
      </c>
      <c r="M21" s="12" t="s">
        <v>44</v>
      </c>
      <c r="N21" s="4">
        <f t="shared" si="1"/>
        <v>0</v>
      </c>
      <c r="O21" s="4">
        <f t="shared" si="2"/>
        <v>0</v>
      </c>
      <c r="P21" s="4">
        <f t="shared" si="3"/>
        <v>0</v>
      </c>
      <c r="Q21" s="4">
        <f t="shared" si="4"/>
        <v>3</v>
      </c>
      <c r="R21" s="4">
        <f t="shared" si="5"/>
        <v>3</v>
      </c>
      <c r="S21" s="4">
        <f t="shared" si="6"/>
        <v>0</v>
      </c>
      <c r="T21" s="4">
        <f t="shared" si="7"/>
        <v>6</v>
      </c>
      <c r="U21" s="4">
        <f t="shared" si="8"/>
        <v>3</v>
      </c>
      <c r="V21" s="4">
        <f t="shared" si="9"/>
        <v>3</v>
      </c>
      <c r="W21" s="4">
        <f t="shared" si="10"/>
        <v>0</v>
      </c>
      <c r="X21" s="4">
        <f t="shared" si="11"/>
        <v>6</v>
      </c>
      <c r="Y21" s="13">
        <f t="shared" si="12"/>
        <v>50</v>
      </c>
    </row>
    <row r="22" spans="1:25" ht="15.75" x14ac:dyDescent="0.25">
      <c r="A22" s="1">
        <v>1950</v>
      </c>
      <c r="B22" s="20" t="s">
        <v>76</v>
      </c>
      <c r="C22" t="s">
        <v>15</v>
      </c>
      <c r="L22" s="6">
        <f t="shared" si="0"/>
        <v>7</v>
      </c>
      <c r="M22" s="3" t="s">
        <v>23</v>
      </c>
      <c r="N22" s="4">
        <f t="shared" si="1"/>
        <v>0</v>
      </c>
      <c r="O22" s="4">
        <f t="shared" si="2"/>
        <v>2</v>
      </c>
      <c r="P22" s="4">
        <f t="shared" si="3"/>
        <v>0</v>
      </c>
      <c r="Q22" s="4">
        <f t="shared" si="4"/>
        <v>0</v>
      </c>
      <c r="R22" s="4">
        <f t="shared" si="5"/>
        <v>1</v>
      </c>
      <c r="S22" s="4">
        <f t="shared" si="6"/>
        <v>0</v>
      </c>
      <c r="T22" s="4">
        <f t="shared" si="7"/>
        <v>3</v>
      </c>
      <c r="U22" s="4">
        <f t="shared" si="8"/>
        <v>0</v>
      </c>
      <c r="V22" s="4">
        <f t="shared" si="9"/>
        <v>3</v>
      </c>
      <c r="W22" s="4">
        <f t="shared" si="10"/>
        <v>0</v>
      </c>
      <c r="X22" s="4">
        <f t="shared" si="11"/>
        <v>3</v>
      </c>
      <c r="Y22" s="13">
        <f t="shared" si="12"/>
        <v>0</v>
      </c>
    </row>
    <row r="23" spans="1:25" ht="15.75" x14ac:dyDescent="0.25">
      <c r="A23" s="1">
        <v>1951</v>
      </c>
      <c r="B23" s="20" t="s">
        <v>76</v>
      </c>
      <c r="C23" t="s">
        <v>24</v>
      </c>
      <c r="L23" s="6">
        <f t="shared" ref="L23:L37" si="13">(N23*4)+(O23*3)+(Q23*2)+R23+(P23*3.5)+(S23*1.5)</f>
        <v>7</v>
      </c>
      <c r="M23" s="8" t="s">
        <v>16</v>
      </c>
      <c r="N23" s="4">
        <f t="shared" si="1"/>
        <v>1</v>
      </c>
      <c r="O23" s="4">
        <f t="shared" si="2"/>
        <v>0</v>
      </c>
      <c r="P23" s="4">
        <f t="shared" si="3"/>
        <v>0</v>
      </c>
      <c r="Q23" s="4">
        <f t="shared" si="4"/>
        <v>1</v>
      </c>
      <c r="R23" s="4">
        <f t="shared" si="5"/>
        <v>1</v>
      </c>
      <c r="S23" s="4">
        <f t="shared" si="6"/>
        <v>0</v>
      </c>
      <c r="T23" s="4">
        <f t="shared" si="7"/>
        <v>3</v>
      </c>
      <c r="U23" s="4">
        <f t="shared" si="8"/>
        <v>2</v>
      </c>
      <c r="V23" s="4">
        <f t="shared" si="9"/>
        <v>1</v>
      </c>
      <c r="W23" s="4">
        <f t="shared" si="10"/>
        <v>0</v>
      </c>
      <c r="X23" s="4">
        <f t="shared" si="11"/>
        <v>3</v>
      </c>
      <c r="Y23" s="13">
        <f t="shared" si="12"/>
        <v>66.666666666666657</v>
      </c>
    </row>
    <row r="24" spans="1:25" ht="15.75" x14ac:dyDescent="0.25">
      <c r="A24" s="1">
        <v>1952</v>
      </c>
      <c r="B24" s="20" t="s">
        <v>87</v>
      </c>
      <c r="C24" s="20" t="s">
        <v>33</v>
      </c>
      <c r="L24" s="6">
        <f t="shared" si="13"/>
        <v>5</v>
      </c>
      <c r="M24" s="10" t="s">
        <v>14</v>
      </c>
      <c r="N24" s="4">
        <f t="shared" si="1"/>
        <v>0</v>
      </c>
      <c r="O24" s="4">
        <f t="shared" si="2"/>
        <v>1</v>
      </c>
      <c r="P24" s="4">
        <f t="shared" si="3"/>
        <v>0</v>
      </c>
      <c r="Q24" s="4">
        <f t="shared" si="4"/>
        <v>0</v>
      </c>
      <c r="R24" s="4">
        <f t="shared" si="5"/>
        <v>2</v>
      </c>
      <c r="S24" s="4">
        <f t="shared" si="6"/>
        <v>0</v>
      </c>
      <c r="T24" s="4">
        <f t="shared" si="7"/>
        <v>3</v>
      </c>
      <c r="U24" s="4">
        <f t="shared" si="8"/>
        <v>0</v>
      </c>
      <c r="V24" s="4">
        <f t="shared" si="9"/>
        <v>3</v>
      </c>
      <c r="W24" s="4">
        <f t="shared" si="10"/>
        <v>0</v>
      </c>
      <c r="X24" s="4">
        <f t="shared" si="11"/>
        <v>3</v>
      </c>
      <c r="Y24" s="13">
        <f t="shared" si="12"/>
        <v>0</v>
      </c>
    </row>
    <row r="25" spans="1:25" ht="15.75" x14ac:dyDescent="0.25">
      <c r="A25" s="1">
        <v>1953</v>
      </c>
      <c r="B25" s="20" t="s">
        <v>33</v>
      </c>
      <c r="C25" t="s">
        <v>8</v>
      </c>
      <c r="L25" s="6">
        <f t="shared" si="13"/>
        <v>4</v>
      </c>
      <c r="M25" s="11" t="s">
        <v>19</v>
      </c>
      <c r="N25" s="4">
        <f t="shared" si="1"/>
        <v>0</v>
      </c>
      <c r="O25" s="4">
        <f t="shared" si="2"/>
        <v>1</v>
      </c>
      <c r="P25" s="4">
        <f t="shared" si="3"/>
        <v>0</v>
      </c>
      <c r="Q25" s="4">
        <f t="shared" si="4"/>
        <v>0</v>
      </c>
      <c r="R25" s="4">
        <f t="shared" si="5"/>
        <v>1</v>
      </c>
      <c r="S25" s="4">
        <f t="shared" si="6"/>
        <v>0</v>
      </c>
      <c r="T25" s="4">
        <f t="shared" si="7"/>
        <v>2</v>
      </c>
      <c r="U25" s="4">
        <f t="shared" si="8"/>
        <v>0</v>
      </c>
      <c r="V25" s="4">
        <f t="shared" si="9"/>
        <v>2</v>
      </c>
      <c r="W25" s="4">
        <f t="shared" si="10"/>
        <v>0</v>
      </c>
      <c r="X25" s="4">
        <f t="shared" si="11"/>
        <v>2</v>
      </c>
      <c r="Y25" s="13">
        <f t="shared" si="12"/>
        <v>0</v>
      </c>
    </row>
    <row r="26" spans="1:25" ht="15.75" x14ac:dyDescent="0.25">
      <c r="A26" s="1">
        <v>1954</v>
      </c>
      <c r="B26" s="20" t="s">
        <v>76</v>
      </c>
      <c r="C26" t="s">
        <v>28</v>
      </c>
      <c r="L26" s="6">
        <f t="shared" si="13"/>
        <v>4</v>
      </c>
      <c r="M26" s="3" t="s">
        <v>22</v>
      </c>
      <c r="N26" s="4">
        <f t="shared" si="1"/>
        <v>1</v>
      </c>
      <c r="O26" s="4">
        <f t="shared" si="2"/>
        <v>0</v>
      </c>
      <c r="P26" s="4">
        <f t="shared" si="3"/>
        <v>0</v>
      </c>
      <c r="Q26" s="4">
        <f t="shared" si="4"/>
        <v>0</v>
      </c>
      <c r="R26" s="4">
        <f t="shared" si="5"/>
        <v>0</v>
      </c>
      <c r="S26" s="4">
        <f t="shared" si="6"/>
        <v>0</v>
      </c>
      <c r="T26" s="4">
        <f t="shared" si="7"/>
        <v>1</v>
      </c>
      <c r="U26" s="4">
        <f t="shared" si="8"/>
        <v>1</v>
      </c>
      <c r="V26" s="4">
        <f t="shared" si="9"/>
        <v>0</v>
      </c>
      <c r="W26" s="4">
        <f t="shared" si="10"/>
        <v>0</v>
      </c>
      <c r="X26" s="4">
        <f t="shared" si="11"/>
        <v>1</v>
      </c>
      <c r="Y26" s="13">
        <f t="shared" si="12"/>
        <v>100</v>
      </c>
    </row>
    <row r="27" spans="1:25" ht="15.75" x14ac:dyDescent="0.25">
      <c r="A27" s="1">
        <v>1955</v>
      </c>
      <c r="B27" s="20" t="s">
        <v>76</v>
      </c>
      <c r="C27" s="20" t="s">
        <v>77</v>
      </c>
      <c r="L27" s="6">
        <f t="shared" si="13"/>
        <v>6</v>
      </c>
      <c r="M27" s="9" t="s">
        <v>43</v>
      </c>
      <c r="N27" s="4">
        <f t="shared" si="1"/>
        <v>0</v>
      </c>
      <c r="O27" s="4">
        <f t="shared" si="2"/>
        <v>0</v>
      </c>
      <c r="P27" s="4">
        <f t="shared" si="3"/>
        <v>0</v>
      </c>
      <c r="Q27" s="4">
        <f t="shared" si="4"/>
        <v>2</v>
      </c>
      <c r="R27" s="4">
        <f t="shared" si="5"/>
        <v>2</v>
      </c>
      <c r="S27" s="4">
        <f t="shared" si="6"/>
        <v>0</v>
      </c>
      <c r="T27" s="4">
        <f t="shared" si="7"/>
        <v>4</v>
      </c>
      <c r="U27" s="4">
        <f t="shared" si="8"/>
        <v>2</v>
      </c>
      <c r="V27" s="4">
        <f t="shared" si="9"/>
        <v>2</v>
      </c>
      <c r="W27" s="4">
        <f t="shared" si="10"/>
        <v>0</v>
      </c>
      <c r="X27" s="4">
        <f t="shared" si="11"/>
        <v>4</v>
      </c>
      <c r="Y27" s="13">
        <f t="shared" si="12"/>
        <v>50</v>
      </c>
    </row>
    <row r="28" spans="1:25" ht="15.75" x14ac:dyDescent="0.25">
      <c r="A28" s="1">
        <v>1956</v>
      </c>
      <c r="B28" s="20" t="s">
        <v>18</v>
      </c>
      <c r="C28" t="s">
        <v>86</v>
      </c>
      <c r="L28" s="6">
        <f t="shared" si="13"/>
        <v>5</v>
      </c>
      <c r="M28" s="11" t="s">
        <v>28</v>
      </c>
      <c r="N28" s="4">
        <f t="shared" si="1"/>
        <v>0</v>
      </c>
      <c r="O28" s="4">
        <f t="shared" si="2"/>
        <v>1</v>
      </c>
      <c r="P28" s="4">
        <f t="shared" si="3"/>
        <v>0</v>
      </c>
      <c r="Q28" s="4">
        <f t="shared" si="4"/>
        <v>1</v>
      </c>
      <c r="R28" s="4">
        <f t="shared" si="5"/>
        <v>0</v>
      </c>
      <c r="S28" s="4">
        <f t="shared" si="6"/>
        <v>0</v>
      </c>
      <c r="T28" s="4">
        <f t="shared" si="7"/>
        <v>2</v>
      </c>
      <c r="U28" s="4">
        <f t="shared" si="8"/>
        <v>1</v>
      </c>
      <c r="V28" s="4">
        <f t="shared" si="9"/>
        <v>1</v>
      </c>
      <c r="W28" s="4">
        <f t="shared" si="10"/>
        <v>0</v>
      </c>
      <c r="X28" s="4">
        <f t="shared" si="11"/>
        <v>2</v>
      </c>
      <c r="Y28" s="13">
        <f t="shared" si="12"/>
        <v>50</v>
      </c>
    </row>
    <row r="29" spans="1:25" ht="15.75" x14ac:dyDescent="0.25">
      <c r="A29" s="1">
        <v>1957</v>
      </c>
      <c r="B29" s="20" t="s">
        <v>18</v>
      </c>
      <c r="C29" t="s">
        <v>33</v>
      </c>
      <c r="D29" s="21"/>
      <c r="L29" s="6">
        <f t="shared" si="13"/>
        <v>3</v>
      </c>
      <c r="M29" s="11" t="s">
        <v>46</v>
      </c>
      <c r="N29" s="4">
        <f t="shared" si="1"/>
        <v>0</v>
      </c>
      <c r="O29" s="4">
        <f t="shared" si="2"/>
        <v>0</v>
      </c>
      <c r="P29" s="4">
        <f t="shared" si="3"/>
        <v>0</v>
      </c>
      <c r="Q29" s="4">
        <f t="shared" si="4"/>
        <v>0</v>
      </c>
      <c r="R29" s="4">
        <f t="shared" si="5"/>
        <v>3</v>
      </c>
      <c r="S29" s="4">
        <f t="shared" si="6"/>
        <v>0</v>
      </c>
      <c r="T29" s="4">
        <f t="shared" si="7"/>
        <v>3</v>
      </c>
      <c r="U29" s="4">
        <f t="shared" si="8"/>
        <v>0</v>
      </c>
      <c r="V29" s="4">
        <f t="shared" si="9"/>
        <v>3</v>
      </c>
      <c r="W29" s="4">
        <f t="shared" si="10"/>
        <v>0</v>
      </c>
      <c r="X29" s="4">
        <f t="shared" si="11"/>
        <v>3</v>
      </c>
      <c r="Y29" s="13">
        <f t="shared" si="12"/>
        <v>0</v>
      </c>
    </row>
    <row r="30" spans="1:25" ht="15.75" x14ac:dyDescent="0.25">
      <c r="A30" s="1">
        <v>1958</v>
      </c>
      <c r="B30" t="s">
        <v>33</v>
      </c>
      <c r="C30" t="s">
        <v>81</v>
      </c>
      <c r="G30" s="20" t="s">
        <v>4</v>
      </c>
      <c r="H30" t="s">
        <v>82</v>
      </c>
      <c r="L30" s="6">
        <f t="shared" si="13"/>
        <v>3</v>
      </c>
      <c r="M30" s="10" t="s">
        <v>88</v>
      </c>
      <c r="N30" s="4">
        <f t="shared" si="1"/>
        <v>0</v>
      </c>
      <c r="O30" s="4">
        <f t="shared" si="2"/>
        <v>1</v>
      </c>
      <c r="P30" s="4">
        <f t="shared" si="3"/>
        <v>0</v>
      </c>
      <c r="Q30" s="4">
        <f t="shared" si="4"/>
        <v>0</v>
      </c>
      <c r="R30" s="4">
        <f t="shared" si="5"/>
        <v>0</v>
      </c>
      <c r="S30" s="4">
        <f t="shared" si="6"/>
        <v>0</v>
      </c>
      <c r="T30" s="4">
        <f t="shared" si="7"/>
        <v>1</v>
      </c>
      <c r="U30" s="4">
        <f t="shared" si="8"/>
        <v>0</v>
      </c>
      <c r="V30" s="4">
        <f t="shared" si="9"/>
        <v>1</v>
      </c>
      <c r="W30" s="4">
        <f t="shared" si="10"/>
        <v>0</v>
      </c>
      <c r="X30" s="4">
        <f t="shared" si="11"/>
        <v>1</v>
      </c>
      <c r="Y30" s="7"/>
    </row>
    <row r="31" spans="1:25" ht="15.75" x14ac:dyDescent="0.25">
      <c r="A31" s="1">
        <v>1959</v>
      </c>
      <c r="B31" s="20" t="s">
        <v>3</v>
      </c>
      <c r="C31" t="s">
        <v>8</v>
      </c>
      <c r="G31" s="20" t="s">
        <v>6</v>
      </c>
      <c r="H31" s="20" t="s">
        <v>0</v>
      </c>
      <c r="L31" s="6">
        <f t="shared" si="13"/>
        <v>2</v>
      </c>
      <c r="M31" s="10" t="s">
        <v>32</v>
      </c>
      <c r="N31" s="4">
        <f t="shared" si="1"/>
        <v>0</v>
      </c>
      <c r="O31" s="4">
        <f t="shared" si="2"/>
        <v>0</v>
      </c>
      <c r="P31" s="4">
        <f t="shared" si="3"/>
        <v>0</v>
      </c>
      <c r="Q31" s="4">
        <f t="shared" si="4"/>
        <v>1</v>
      </c>
      <c r="R31" s="4">
        <f t="shared" si="5"/>
        <v>0</v>
      </c>
      <c r="S31" s="4">
        <f t="shared" si="6"/>
        <v>0</v>
      </c>
      <c r="T31" s="4">
        <f t="shared" si="7"/>
        <v>1</v>
      </c>
      <c r="U31" s="4">
        <f t="shared" si="8"/>
        <v>1</v>
      </c>
      <c r="V31" s="4">
        <f t="shared" si="9"/>
        <v>0</v>
      </c>
      <c r="W31" s="4">
        <f t="shared" si="10"/>
        <v>0</v>
      </c>
      <c r="X31" s="4">
        <f t="shared" si="11"/>
        <v>1</v>
      </c>
      <c r="Y31" s="13">
        <f>U31/X31*100</f>
        <v>100</v>
      </c>
    </row>
    <row r="32" spans="1:25" ht="15.75" x14ac:dyDescent="0.25">
      <c r="A32" s="1">
        <v>1960</v>
      </c>
      <c r="B32" s="20" t="s">
        <v>8</v>
      </c>
      <c r="C32" t="s">
        <v>83</v>
      </c>
      <c r="G32" t="s">
        <v>84</v>
      </c>
      <c r="H32" t="s">
        <v>24</v>
      </c>
      <c r="L32" s="6">
        <f t="shared" si="13"/>
        <v>1</v>
      </c>
      <c r="M32" s="9" t="s">
        <v>25</v>
      </c>
      <c r="N32" s="4">
        <f t="shared" si="1"/>
        <v>0</v>
      </c>
      <c r="O32" s="4">
        <f t="shared" si="2"/>
        <v>0</v>
      </c>
      <c r="P32" s="4">
        <f t="shared" si="3"/>
        <v>0</v>
      </c>
      <c r="Q32" s="4">
        <f t="shared" si="4"/>
        <v>0</v>
      </c>
      <c r="R32" s="4">
        <f t="shared" si="5"/>
        <v>1</v>
      </c>
      <c r="S32" s="4">
        <f t="shared" si="6"/>
        <v>0</v>
      </c>
      <c r="T32" s="4">
        <f t="shared" si="7"/>
        <v>1</v>
      </c>
      <c r="U32" s="4">
        <f t="shared" si="8"/>
        <v>0</v>
      </c>
      <c r="V32" s="4">
        <f t="shared" si="9"/>
        <v>1</v>
      </c>
      <c r="W32" s="4">
        <f t="shared" si="10"/>
        <v>0</v>
      </c>
      <c r="X32" s="4">
        <f t="shared" si="11"/>
        <v>1</v>
      </c>
      <c r="Y32" s="13">
        <f>U32/X32*100</f>
        <v>0</v>
      </c>
    </row>
    <row r="33" spans="1:25" ht="15.75" x14ac:dyDescent="0.25">
      <c r="A33" s="1">
        <v>1961</v>
      </c>
      <c r="B33" s="20" t="s">
        <v>18</v>
      </c>
      <c r="C33" t="s">
        <v>23</v>
      </c>
      <c r="G33" s="20" t="s">
        <v>16</v>
      </c>
      <c r="H33" s="20" t="s">
        <v>3</v>
      </c>
      <c r="L33" s="6">
        <f t="shared" si="13"/>
        <v>0</v>
      </c>
      <c r="M33" s="3" t="s">
        <v>26</v>
      </c>
      <c r="N33" s="4">
        <f t="shared" si="1"/>
        <v>0</v>
      </c>
      <c r="O33" s="4">
        <f t="shared" si="2"/>
        <v>0</v>
      </c>
      <c r="P33" s="4">
        <f t="shared" si="3"/>
        <v>0</v>
      </c>
      <c r="Q33" s="4">
        <f t="shared" si="4"/>
        <v>0</v>
      </c>
      <c r="R33" s="4">
        <f t="shared" si="5"/>
        <v>0</v>
      </c>
      <c r="S33" s="4">
        <f t="shared" si="6"/>
        <v>0</v>
      </c>
      <c r="T33" s="4">
        <f t="shared" si="7"/>
        <v>0</v>
      </c>
      <c r="U33" s="4">
        <f t="shared" si="8"/>
        <v>0</v>
      </c>
      <c r="V33" s="4">
        <f t="shared" si="9"/>
        <v>0</v>
      </c>
      <c r="W33" s="4">
        <f t="shared" si="10"/>
        <v>0</v>
      </c>
      <c r="X33" s="4">
        <f t="shared" si="11"/>
        <v>0</v>
      </c>
      <c r="Y33" s="13" t="e">
        <f>U33/X33*100</f>
        <v>#DIV/0!</v>
      </c>
    </row>
    <row r="34" spans="1:25" ht="15.75" x14ac:dyDescent="0.25">
      <c r="A34" s="1">
        <v>1962</v>
      </c>
      <c r="B34" t="s">
        <v>76</v>
      </c>
      <c r="C34" t="s">
        <v>0</v>
      </c>
      <c r="G34" t="s">
        <v>18</v>
      </c>
      <c r="H34" t="s">
        <v>23</v>
      </c>
      <c r="L34" s="6">
        <f t="shared" si="13"/>
        <v>0</v>
      </c>
      <c r="M34" s="3" t="s">
        <v>27</v>
      </c>
      <c r="N34" s="4">
        <f t="shared" si="1"/>
        <v>0</v>
      </c>
      <c r="O34" s="4">
        <f t="shared" si="2"/>
        <v>0</v>
      </c>
      <c r="P34" s="4">
        <f t="shared" si="3"/>
        <v>0</v>
      </c>
      <c r="Q34" s="4">
        <f t="shared" si="4"/>
        <v>0</v>
      </c>
      <c r="R34" s="4">
        <f t="shared" si="5"/>
        <v>0</v>
      </c>
      <c r="S34" s="4">
        <f t="shared" si="6"/>
        <v>0</v>
      </c>
      <c r="T34" s="4">
        <f t="shared" si="7"/>
        <v>0</v>
      </c>
      <c r="U34" s="4">
        <f t="shared" si="8"/>
        <v>0</v>
      </c>
      <c r="V34" s="4">
        <f t="shared" si="9"/>
        <v>0</v>
      </c>
      <c r="W34" s="4">
        <f t="shared" si="10"/>
        <v>0</v>
      </c>
      <c r="X34" s="4">
        <f t="shared" si="11"/>
        <v>0</v>
      </c>
      <c r="Y34" s="13" t="e">
        <f>U34/X34*100</f>
        <v>#DIV/0!</v>
      </c>
    </row>
    <row r="35" spans="1:25" ht="15.75" x14ac:dyDescent="0.25">
      <c r="A35" s="1">
        <v>1963</v>
      </c>
      <c r="D35" t="s">
        <v>24</v>
      </c>
      <c r="E35" s="20" t="s">
        <v>6</v>
      </c>
      <c r="G35" t="s">
        <v>3</v>
      </c>
      <c r="H35" t="s">
        <v>0</v>
      </c>
      <c r="L35" s="6">
        <f t="shared" si="13"/>
        <v>0</v>
      </c>
      <c r="M35" s="8" t="s">
        <v>29</v>
      </c>
      <c r="N35" s="4">
        <f t="shared" si="1"/>
        <v>0</v>
      </c>
      <c r="O35" s="4">
        <f t="shared" si="2"/>
        <v>0</v>
      </c>
      <c r="P35" s="4">
        <f t="shared" si="3"/>
        <v>0</v>
      </c>
      <c r="Q35" s="4">
        <f t="shared" si="4"/>
        <v>0</v>
      </c>
      <c r="R35" s="4">
        <f t="shared" si="5"/>
        <v>0</v>
      </c>
      <c r="S35" s="4">
        <f t="shared" si="6"/>
        <v>0</v>
      </c>
      <c r="T35" s="4">
        <f t="shared" si="7"/>
        <v>0</v>
      </c>
      <c r="U35" s="4">
        <f t="shared" si="8"/>
        <v>0</v>
      </c>
      <c r="V35" s="4">
        <f t="shared" si="9"/>
        <v>0</v>
      </c>
      <c r="W35" s="4">
        <f t="shared" si="10"/>
        <v>0</v>
      </c>
      <c r="X35" s="4">
        <f t="shared" si="11"/>
        <v>0</v>
      </c>
      <c r="Y35" s="14" t="e">
        <f>U35/X35*100</f>
        <v>#DIV/0!</v>
      </c>
    </row>
    <row r="36" spans="1:25" ht="15.75" x14ac:dyDescent="0.25">
      <c r="A36" s="1">
        <v>1964</v>
      </c>
      <c r="B36" s="20" t="s">
        <v>24</v>
      </c>
      <c r="C36" t="s">
        <v>76</v>
      </c>
      <c r="G36" t="s">
        <v>3</v>
      </c>
      <c r="H36" t="s">
        <v>33</v>
      </c>
      <c r="L36" s="6">
        <f t="shared" si="13"/>
        <v>38</v>
      </c>
      <c r="M36" s="3" t="s">
        <v>76</v>
      </c>
      <c r="N36" s="4">
        <f t="shared" si="1"/>
        <v>8</v>
      </c>
      <c r="O36" s="4">
        <f t="shared" si="2"/>
        <v>2</v>
      </c>
      <c r="P36" s="4">
        <f t="shared" si="3"/>
        <v>0</v>
      </c>
      <c r="Q36" s="4">
        <f t="shared" si="4"/>
        <v>0</v>
      </c>
      <c r="R36" s="4">
        <f t="shared" si="5"/>
        <v>0</v>
      </c>
      <c r="S36" s="4">
        <f t="shared" si="6"/>
        <v>0</v>
      </c>
      <c r="T36" s="4">
        <f t="shared" si="7"/>
        <v>10</v>
      </c>
      <c r="U36" s="4">
        <f t="shared" si="8"/>
        <v>8</v>
      </c>
      <c r="V36" s="4">
        <f t="shared" si="9"/>
        <v>2</v>
      </c>
      <c r="W36" s="4">
        <f t="shared" si="10"/>
        <v>0</v>
      </c>
      <c r="X36" s="4">
        <f t="shared" si="11"/>
        <v>10</v>
      </c>
      <c r="Y36" s="7"/>
    </row>
    <row r="37" spans="1:25" ht="15.75" x14ac:dyDescent="0.25">
      <c r="A37" s="1">
        <v>1965</v>
      </c>
      <c r="B37" s="20" t="s">
        <v>22</v>
      </c>
      <c r="C37" t="s">
        <v>23</v>
      </c>
      <c r="G37" s="20" t="s">
        <v>73</v>
      </c>
      <c r="H37" t="s">
        <v>89</v>
      </c>
      <c r="L37" s="6">
        <f t="shared" si="13"/>
        <v>5</v>
      </c>
      <c r="M37" s="3" t="s">
        <v>31</v>
      </c>
      <c r="N37" s="4">
        <f t="shared" si="1"/>
        <v>0</v>
      </c>
      <c r="O37" s="4">
        <f t="shared" si="2"/>
        <v>0</v>
      </c>
      <c r="P37" s="4">
        <f t="shared" si="3"/>
        <v>0</v>
      </c>
      <c r="Q37" s="4">
        <f t="shared" si="4"/>
        <v>2</v>
      </c>
      <c r="R37" s="4">
        <f t="shared" si="5"/>
        <v>1</v>
      </c>
      <c r="S37" s="4">
        <f t="shared" si="6"/>
        <v>0</v>
      </c>
      <c r="T37" s="4">
        <f t="shared" si="7"/>
        <v>3</v>
      </c>
      <c r="U37" s="4">
        <f t="shared" si="8"/>
        <v>2</v>
      </c>
      <c r="V37" s="4">
        <f t="shared" si="9"/>
        <v>1</v>
      </c>
      <c r="W37" s="4">
        <f t="shared" si="10"/>
        <v>0</v>
      </c>
      <c r="X37" s="4">
        <f t="shared" si="11"/>
        <v>3</v>
      </c>
      <c r="Y37" s="13">
        <f>U37/X37*100</f>
        <v>66.666666666666657</v>
      </c>
    </row>
    <row r="38" spans="1:25" ht="15.75" x14ac:dyDescent="0.25">
      <c r="A38" s="1">
        <v>1966</v>
      </c>
      <c r="B38" s="20" t="s">
        <v>9</v>
      </c>
      <c r="C38" s="20" t="s">
        <v>15</v>
      </c>
      <c r="G38" t="s">
        <v>32</v>
      </c>
      <c r="H38" t="s">
        <v>75</v>
      </c>
      <c r="N38" s="5"/>
      <c r="O38" s="5"/>
      <c r="P38" s="5"/>
      <c r="Q38" s="5"/>
      <c r="R38" s="5"/>
      <c r="S38" s="7"/>
      <c r="U38" s="7"/>
      <c r="V38" s="7"/>
      <c r="W38" s="7"/>
      <c r="X38" s="7"/>
      <c r="Y38" s="7"/>
    </row>
    <row r="39" spans="1:25" ht="15.75" x14ac:dyDescent="0.25">
      <c r="A39" s="1">
        <v>1967</v>
      </c>
      <c r="B39" t="s">
        <v>0</v>
      </c>
      <c r="C39" t="s">
        <v>4</v>
      </c>
      <c r="G39" t="s">
        <v>74</v>
      </c>
      <c r="H39" t="s">
        <v>21</v>
      </c>
      <c r="N39" s="5"/>
      <c r="O39" s="5"/>
      <c r="P39" s="5"/>
      <c r="Q39" s="5"/>
      <c r="R39" s="5"/>
      <c r="S39" s="7"/>
      <c r="U39" s="7"/>
      <c r="V39" s="7"/>
      <c r="W39" s="7"/>
      <c r="X39" s="7"/>
      <c r="Y39" s="7"/>
    </row>
    <row r="40" spans="1:25" ht="15.75" x14ac:dyDescent="0.25">
      <c r="A40" s="1">
        <v>1968</v>
      </c>
      <c r="B40" s="20" t="s">
        <v>4</v>
      </c>
      <c r="C40" s="26" t="s">
        <v>94</v>
      </c>
      <c r="M40" s="12"/>
      <c r="N40" s="4">
        <f>COUNTIF(B$2:B$193,"="&amp;$M40)</f>
        <v>104</v>
      </c>
      <c r="O40" s="4">
        <f>COUNTIF(C$2:C$193,"="&amp;$M40)</f>
        <v>114</v>
      </c>
      <c r="P40" s="4">
        <f>COUNTIF(D$2:E$193,"="&amp;$M40)</f>
        <v>373</v>
      </c>
      <c r="U40" s="4"/>
      <c r="V40" s="4"/>
      <c r="W40" s="4"/>
      <c r="Y40" s="13"/>
    </row>
    <row r="41" spans="1:25" ht="15.75" x14ac:dyDescent="0.25">
      <c r="A41" s="1">
        <v>1969</v>
      </c>
      <c r="B41" s="20" t="s">
        <v>4</v>
      </c>
      <c r="C41" t="s">
        <v>15</v>
      </c>
      <c r="G41" t="s">
        <v>21</v>
      </c>
      <c r="H41" t="s">
        <v>31</v>
      </c>
      <c r="L41" s="6"/>
      <c r="M41" s="10"/>
      <c r="N41" s="4">
        <f>COUNTIF(B$2:B$193,"="&amp;$M41)</f>
        <v>104</v>
      </c>
      <c r="O41" s="4">
        <f>COUNTIF(C$2:C$193,"="&amp;$M41)</f>
        <v>114</v>
      </c>
      <c r="P41" s="4">
        <f>COUNTIF(D$2:E$193,"="&amp;$M41)</f>
        <v>373</v>
      </c>
      <c r="U41" s="4"/>
      <c r="V41" s="4"/>
      <c r="W41" s="4"/>
      <c r="Y41" s="13"/>
    </row>
    <row r="42" spans="1:25" ht="15.75" x14ac:dyDescent="0.25">
      <c r="A42" s="1">
        <v>1970</v>
      </c>
      <c r="B42" s="20" t="s">
        <v>21</v>
      </c>
      <c r="C42" t="s">
        <v>0</v>
      </c>
      <c r="G42" s="20" t="s">
        <v>4</v>
      </c>
      <c r="H42" t="s">
        <v>25</v>
      </c>
      <c r="L42" s="6"/>
      <c r="M42" s="9"/>
      <c r="U42" s="4"/>
      <c r="V42" s="4"/>
      <c r="W42" s="4"/>
      <c r="Y42" s="13"/>
    </row>
    <row r="43" spans="1:25" ht="15.75" x14ac:dyDescent="0.25">
      <c r="A43" s="1">
        <v>1971</v>
      </c>
      <c r="B43" s="20" t="s">
        <v>17</v>
      </c>
      <c r="C43" t="s">
        <v>76</v>
      </c>
      <c r="G43" t="s">
        <v>8</v>
      </c>
      <c r="H43" t="s">
        <v>46</v>
      </c>
      <c r="L43" s="6"/>
      <c r="M43" s="3" t="s">
        <v>20</v>
      </c>
      <c r="N43" s="4">
        <f>COUNTIF(B$2:B$193,"="&amp;$M43)</f>
        <v>1</v>
      </c>
      <c r="O43" s="4">
        <f>COUNTIF(C$2:C$193,"="&amp;$M43)</f>
        <v>0</v>
      </c>
      <c r="P43" s="4">
        <f>COUNTIF(D$2:E$193,"="&amp;$M43)</f>
        <v>0</v>
      </c>
    </row>
    <row r="44" spans="1:25" ht="15.75" x14ac:dyDescent="0.25">
      <c r="A44" s="1">
        <v>1972</v>
      </c>
      <c r="B44" s="20" t="s">
        <v>5</v>
      </c>
      <c r="C44" t="s">
        <v>3</v>
      </c>
      <c r="D44" t="s">
        <v>85</v>
      </c>
      <c r="L44" s="6"/>
    </row>
    <row r="45" spans="1:25" ht="15.75" x14ac:dyDescent="0.25">
      <c r="A45" s="1">
        <v>1973</v>
      </c>
      <c r="L45" s="6"/>
    </row>
    <row r="46" spans="1:25" ht="15.75" x14ac:dyDescent="0.25">
      <c r="A46" s="1">
        <v>1974</v>
      </c>
      <c r="D46" t="s">
        <v>3</v>
      </c>
      <c r="E46" t="s">
        <v>21</v>
      </c>
      <c r="G46" s="20" t="s">
        <v>15</v>
      </c>
      <c r="H46" t="s">
        <v>46</v>
      </c>
      <c r="L46" s="6"/>
    </row>
    <row r="47" spans="1:25" ht="15.75" x14ac:dyDescent="0.25">
      <c r="A47" s="1">
        <v>1975</v>
      </c>
      <c r="B47" s="20" t="s">
        <v>3</v>
      </c>
      <c r="C47" s="20" t="s">
        <v>5</v>
      </c>
      <c r="G47" s="20" t="s">
        <v>31</v>
      </c>
      <c r="H47" t="s">
        <v>20</v>
      </c>
      <c r="L47" s="6"/>
    </row>
    <row r="48" spans="1:25" ht="15.75" x14ac:dyDescent="0.25">
      <c r="A48" s="1">
        <v>1976</v>
      </c>
      <c r="B48" s="20" t="s">
        <v>5</v>
      </c>
      <c r="C48" s="20" t="s">
        <v>7</v>
      </c>
      <c r="G48" t="s">
        <v>13</v>
      </c>
      <c r="H48" s="20" t="s">
        <v>15</v>
      </c>
      <c r="L48" s="6"/>
    </row>
    <row r="49" spans="1:12" ht="15.75" x14ac:dyDescent="0.25">
      <c r="A49" s="1">
        <v>1977</v>
      </c>
      <c r="B49" s="20" t="s">
        <v>20</v>
      </c>
      <c r="C49" s="20" t="s">
        <v>7</v>
      </c>
      <c r="G49" t="s">
        <v>0</v>
      </c>
      <c r="H49" t="s">
        <v>46</v>
      </c>
      <c r="L49" s="6"/>
    </row>
    <row r="50" spans="1:12" ht="15.75" x14ac:dyDescent="0.25">
      <c r="A50" s="1">
        <v>1978</v>
      </c>
      <c r="B50" s="20" t="s">
        <v>0</v>
      </c>
      <c r="C50" t="s">
        <v>3</v>
      </c>
      <c r="G50" s="20" t="s">
        <v>5</v>
      </c>
      <c r="H50" s="20" t="s">
        <v>14</v>
      </c>
      <c r="L50" s="6"/>
    </row>
    <row r="51" spans="1:12" ht="15.75" x14ac:dyDescent="0.25">
      <c r="A51" s="1">
        <v>1979</v>
      </c>
      <c r="B51" s="20" t="s">
        <v>5</v>
      </c>
      <c r="C51" s="20" t="s">
        <v>4</v>
      </c>
      <c r="G51" s="20" t="s">
        <v>28</v>
      </c>
      <c r="H51" t="s">
        <v>18</v>
      </c>
      <c r="L51" s="6"/>
    </row>
    <row r="52" spans="1:12" ht="15.75" x14ac:dyDescent="0.25">
      <c r="A52" s="1">
        <v>1980</v>
      </c>
      <c r="B52" s="20" t="s">
        <v>6</v>
      </c>
      <c r="C52" t="s">
        <v>7</v>
      </c>
      <c r="G52" t="s">
        <v>18</v>
      </c>
      <c r="H52" t="s">
        <v>4</v>
      </c>
      <c r="L52" s="6"/>
    </row>
    <row r="53" spans="1:12" ht="15.75" x14ac:dyDescent="0.25">
      <c r="A53" s="1">
        <v>1981</v>
      </c>
      <c r="B53" s="20" t="s">
        <v>4</v>
      </c>
      <c r="C53" t="s">
        <v>8</v>
      </c>
      <c r="G53" t="s">
        <v>0</v>
      </c>
      <c r="H53" t="s">
        <v>10</v>
      </c>
      <c r="L53" s="6"/>
    </row>
    <row r="54" spans="1:12" ht="15.75" x14ac:dyDescent="0.25">
      <c r="A54" s="1">
        <v>1982</v>
      </c>
      <c r="B54" s="20" t="s">
        <v>4</v>
      </c>
      <c r="C54" t="s">
        <v>6</v>
      </c>
      <c r="G54" s="20" t="s">
        <v>15</v>
      </c>
      <c r="H54" s="20" t="s">
        <v>9</v>
      </c>
      <c r="L54" s="6"/>
    </row>
    <row r="55" spans="1:12" ht="15.75" x14ac:dyDescent="0.25">
      <c r="A55" s="1">
        <v>1983</v>
      </c>
      <c r="B55" s="20" t="s">
        <v>6</v>
      </c>
      <c r="C55" s="20" t="s">
        <v>7</v>
      </c>
      <c r="G55" t="s">
        <v>47</v>
      </c>
      <c r="L55" s="6"/>
    </row>
    <row r="56" spans="1:12" ht="15.75" x14ac:dyDescent="0.25">
      <c r="A56" s="1">
        <v>1984</v>
      </c>
      <c r="B56" s="20" t="s">
        <v>5</v>
      </c>
      <c r="C56" t="s">
        <v>88</v>
      </c>
      <c r="G56" t="s">
        <v>3</v>
      </c>
      <c r="H56" t="s">
        <v>30</v>
      </c>
      <c r="L56" s="6"/>
    </row>
    <row r="57" spans="1:12" ht="15.75" x14ac:dyDescent="0.25">
      <c r="A57" s="1">
        <v>1985</v>
      </c>
      <c r="B57" s="20" t="s">
        <v>9</v>
      </c>
      <c r="C57" t="s">
        <v>8</v>
      </c>
      <c r="L57" s="6"/>
    </row>
    <row r="58" spans="1:12" ht="15.75" x14ac:dyDescent="0.25">
      <c r="A58" s="1">
        <v>1987</v>
      </c>
      <c r="B58" s="20" t="s">
        <v>10</v>
      </c>
      <c r="C58" s="20" t="s">
        <v>11</v>
      </c>
      <c r="G58" t="s">
        <v>13</v>
      </c>
      <c r="H58" t="s">
        <v>17</v>
      </c>
      <c r="L58" s="6"/>
    </row>
    <row r="59" spans="1:12" ht="15.75" x14ac:dyDescent="0.25">
      <c r="A59" s="1">
        <v>1988</v>
      </c>
      <c r="B59" s="20" t="s">
        <v>12</v>
      </c>
      <c r="C59" s="20" t="s">
        <v>8</v>
      </c>
      <c r="G59" s="20" t="s">
        <v>5</v>
      </c>
      <c r="H59" t="s">
        <v>11</v>
      </c>
      <c r="L59" s="6"/>
    </row>
    <row r="60" spans="1:12" ht="15.75" x14ac:dyDescent="0.25">
      <c r="A60" s="1">
        <v>1989</v>
      </c>
      <c r="B60" s="20" t="s">
        <v>3</v>
      </c>
      <c r="C60" t="s">
        <v>8</v>
      </c>
      <c r="G60" t="s">
        <v>42</v>
      </c>
      <c r="H60" t="s">
        <v>12</v>
      </c>
      <c r="L60" s="6"/>
    </row>
    <row r="61" spans="1:12" ht="15.75" x14ac:dyDescent="0.25">
      <c r="A61" s="1">
        <v>1990</v>
      </c>
      <c r="B61" t="s">
        <v>5</v>
      </c>
      <c r="C61" t="s">
        <v>8</v>
      </c>
      <c r="G61" t="s">
        <v>13</v>
      </c>
      <c r="H61" t="s">
        <v>14</v>
      </c>
    </row>
    <row r="62" spans="1:12" ht="15.75" x14ac:dyDescent="0.25">
      <c r="A62" s="1">
        <v>1991</v>
      </c>
      <c r="B62" s="20" t="s">
        <v>13</v>
      </c>
      <c r="C62" t="s">
        <v>12</v>
      </c>
      <c r="G62" s="20" t="s">
        <v>11</v>
      </c>
      <c r="H62" t="s">
        <v>16</v>
      </c>
    </row>
    <row r="63" spans="1:12" ht="15.75" x14ac:dyDescent="0.25">
      <c r="A63" s="1">
        <v>1992</v>
      </c>
      <c r="B63" t="s">
        <v>6</v>
      </c>
      <c r="C63" t="s">
        <v>12</v>
      </c>
      <c r="G63" t="s">
        <v>0</v>
      </c>
      <c r="H63" t="s">
        <v>33</v>
      </c>
    </row>
    <row r="64" spans="1:12" ht="15.75" x14ac:dyDescent="0.25">
      <c r="A64" s="1">
        <v>1993</v>
      </c>
      <c r="B64" s="20" t="s">
        <v>4</v>
      </c>
      <c r="C64" t="s">
        <v>0</v>
      </c>
      <c r="I64" t="s">
        <v>8</v>
      </c>
      <c r="J64" t="s">
        <v>15</v>
      </c>
    </row>
    <row r="65" spans="1:8" ht="15.75" x14ac:dyDescent="0.25">
      <c r="A65" s="1">
        <v>1994</v>
      </c>
      <c r="B65" s="20" t="s">
        <v>0</v>
      </c>
      <c r="C65" t="s">
        <v>14</v>
      </c>
      <c r="G65" t="s">
        <v>8</v>
      </c>
    </row>
    <row r="66" spans="1:8" ht="15.75" x14ac:dyDescent="0.25">
      <c r="A66" s="1">
        <v>1995</v>
      </c>
      <c r="D66" s="20" t="s">
        <v>3</v>
      </c>
      <c r="E66" s="20" t="s">
        <v>7</v>
      </c>
      <c r="G66" t="s">
        <v>8</v>
      </c>
      <c r="H66" s="20" t="s">
        <v>43</v>
      </c>
    </row>
    <row r="67" spans="1:8" ht="15.75" x14ac:dyDescent="0.25">
      <c r="A67" s="1">
        <v>1996</v>
      </c>
      <c r="B67" s="20" t="s">
        <v>4</v>
      </c>
      <c r="C67" t="s">
        <v>15</v>
      </c>
      <c r="G67" s="20" t="s">
        <v>3</v>
      </c>
      <c r="H67" s="20" t="s">
        <v>43</v>
      </c>
    </row>
    <row r="68" spans="1:8" ht="15.75" x14ac:dyDescent="0.25">
      <c r="A68" s="1">
        <v>1997</v>
      </c>
      <c r="B68" s="20" t="s">
        <v>4</v>
      </c>
      <c r="C68" t="s">
        <v>10</v>
      </c>
      <c r="G68" s="20" t="s">
        <v>43</v>
      </c>
      <c r="H68" t="s">
        <v>44</v>
      </c>
    </row>
    <row r="69" spans="1:8" ht="15.75" x14ac:dyDescent="0.25">
      <c r="A69" s="1">
        <v>1998</v>
      </c>
      <c r="B69" s="20" t="s">
        <v>0</v>
      </c>
      <c r="C69" t="s">
        <v>11</v>
      </c>
      <c r="G69" s="20" t="s">
        <v>7</v>
      </c>
      <c r="H69" t="s">
        <v>10</v>
      </c>
    </row>
    <row r="70" spans="1:8" ht="15.75" x14ac:dyDescent="0.25">
      <c r="A70" s="1">
        <v>1999</v>
      </c>
      <c r="B70" s="20" t="s">
        <v>16</v>
      </c>
      <c r="C70" t="s">
        <v>8</v>
      </c>
      <c r="G70" s="20" t="s">
        <v>7</v>
      </c>
      <c r="H70" t="s">
        <v>19</v>
      </c>
    </row>
    <row r="71" spans="1:8" ht="15.75" x14ac:dyDescent="0.25">
      <c r="A71" s="1">
        <v>2000</v>
      </c>
      <c r="B71" t="s">
        <v>10</v>
      </c>
      <c r="C71" t="s">
        <v>33</v>
      </c>
      <c r="G71" t="s">
        <v>20</v>
      </c>
      <c r="H71" t="s">
        <v>11</v>
      </c>
    </row>
    <row r="72" spans="1:8" ht="15.75" x14ac:dyDescent="0.25">
      <c r="A72" s="1">
        <v>2001</v>
      </c>
      <c r="B72" s="20" t="s">
        <v>33</v>
      </c>
      <c r="C72" s="20" t="s">
        <v>11</v>
      </c>
      <c r="G72" s="20" t="s">
        <v>4</v>
      </c>
      <c r="H72" s="20" t="s">
        <v>12</v>
      </c>
    </row>
    <row r="73" spans="1:8" ht="15.75" x14ac:dyDescent="0.25">
      <c r="A73" s="1">
        <v>2002</v>
      </c>
      <c r="B73" s="20" t="s">
        <v>8</v>
      </c>
      <c r="C73" t="s">
        <v>4</v>
      </c>
      <c r="G73" s="20" t="s">
        <v>0</v>
      </c>
      <c r="H73" s="20" t="s">
        <v>13</v>
      </c>
    </row>
    <row r="74" spans="1:8" ht="15.75" x14ac:dyDescent="0.25">
      <c r="A74" s="1">
        <v>2003</v>
      </c>
      <c r="B74" s="20" t="s">
        <v>4</v>
      </c>
      <c r="C74" t="s">
        <v>15</v>
      </c>
      <c r="G74" s="20" t="s">
        <v>31</v>
      </c>
      <c r="H74" s="20" t="s">
        <v>13</v>
      </c>
    </row>
    <row r="75" spans="1:8" ht="15.75" x14ac:dyDescent="0.25">
      <c r="A75" s="1">
        <v>2004</v>
      </c>
      <c r="B75" s="20" t="s">
        <v>11</v>
      </c>
      <c r="C75" s="20" t="s">
        <v>5</v>
      </c>
      <c r="G75" s="20" t="s">
        <v>13</v>
      </c>
      <c r="H75" s="20" t="s">
        <v>30</v>
      </c>
    </row>
    <row r="76" spans="1:8" ht="15.75" x14ac:dyDescent="0.25">
      <c r="A76" s="1">
        <v>2005</v>
      </c>
      <c r="B76" s="20" t="s">
        <v>33</v>
      </c>
      <c r="C76" s="20" t="s">
        <v>5</v>
      </c>
      <c r="G76" t="s">
        <v>13</v>
      </c>
      <c r="H76" t="s">
        <v>18</v>
      </c>
    </row>
    <row r="77" spans="1:8" ht="15.75" x14ac:dyDescent="0.25">
      <c r="A77" s="1">
        <v>2006</v>
      </c>
      <c r="B77" s="20" t="s">
        <v>0</v>
      </c>
      <c r="C77" t="s">
        <v>12</v>
      </c>
      <c r="G77" s="20" t="s">
        <v>44</v>
      </c>
      <c r="H77" t="s">
        <v>4</v>
      </c>
    </row>
    <row r="78" spans="1:8" ht="15.75" x14ac:dyDescent="0.25">
      <c r="A78" s="1">
        <v>2007</v>
      </c>
      <c r="B78" s="20" t="s">
        <v>17</v>
      </c>
      <c r="C78" t="s">
        <v>9</v>
      </c>
      <c r="G78" s="20" t="s">
        <v>44</v>
      </c>
      <c r="H78" t="s">
        <v>45</v>
      </c>
    </row>
    <row r="79" spans="1:8" ht="15.75" x14ac:dyDescent="0.25">
      <c r="A79" s="1">
        <v>2008</v>
      </c>
      <c r="B79" s="20" t="s">
        <v>18</v>
      </c>
      <c r="C79" t="s">
        <v>33</v>
      </c>
      <c r="G79" s="20" t="s">
        <v>13</v>
      </c>
      <c r="H79" t="s">
        <v>9</v>
      </c>
    </row>
    <row r="80" spans="1:8" ht="15.75" x14ac:dyDescent="0.25">
      <c r="A80" s="1">
        <v>2009</v>
      </c>
      <c r="B80" s="20" t="s">
        <v>13</v>
      </c>
      <c r="C80" t="s">
        <v>9</v>
      </c>
      <c r="G80" t="s">
        <v>44</v>
      </c>
      <c r="H80" t="s">
        <v>0</v>
      </c>
    </row>
    <row r="81" spans="1:11" ht="15.75" x14ac:dyDescent="0.25">
      <c r="A81" s="1">
        <v>2010</v>
      </c>
      <c r="B81" s="20" t="s">
        <v>5</v>
      </c>
      <c r="C81" t="s">
        <v>10</v>
      </c>
      <c r="G81" s="20" t="s">
        <v>13</v>
      </c>
      <c r="H81" t="s">
        <v>9</v>
      </c>
    </row>
    <row r="82" spans="1:11" ht="15.75" x14ac:dyDescent="0.25">
      <c r="A82" s="1">
        <v>2011</v>
      </c>
      <c r="B82" s="20" t="s">
        <v>18</v>
      </c>
      <c r="C82" t="s">
        <v>4</v>
      </c>
      <c r="G82" t="s">
        <v>5</v>
      </c>
      <c r="H82" t="s">
        <v>44</v>
      </c>
    </row>
    <row r="83" spans="1:11" ht="15.75" x14ac:dyDescent="0.25">
      <c r="A83" s="1">
        <v>2012</v>
      </c>
      <c r="B83" s="20" t="s">
        <v>15</v>
      </c>
      <c r="C83" s="20" t="s">
        <v>18</v>
      </c>
      <c r="G83" s="20" t="s">
        <v>30</v>
      </c>
      <c r="H83" t="s">
        <v>4</v>
      </c>
    </row>
    <row r="84" spans="1:11" ht="15.75" x14ac:dyDescent="0.25">
      <c r="A84" s="1">
        <v>2013</v>
      </c>
      <c r="B84" s="20" t="s">
        <v>0</v>
      </c>
      <c r="C84" s="20" t="s">
        <v>19</v>
      </c>
      <c r="G84" s="20" t="s">
        <v>15</v>
      </c>
      <c r="H84" s="20" t="s">
        <v>18</v>
      </c>
    </row>
    <row r="85" spans="1:11" ht="15.75" x14ac:dyDescent="0.25">
      <c r="A85" s="1">
        <v>2014</v>
      </c>
      <c r="B85" s="20" t="s">
        <v>18</v>
      </c>
      <c r="C85" s="20" t="s">
        <v>15</v>
      </c>
      <c r="G85" s="20" t="s">
        <v>0</v>
      </c>
      <c r="H85" s="20" t="s">
        <v>12</v>
      </c>
    </row>
    <row r="86" spans="1:11" ht="15.75" x14ac:dyDescent="0.25">
      <c r="A86" s="1">
        <v>2015</v>
      </c>
      <c r="B86" s="20" t="s">
        <v>9</v>
      </c>
      <c r="C86" s="20" t="s">
        <v>0</v>
      </c>
      <c r="G86" s="20" t="s">
        <v>17</v>
      </c>
      <c r="H86" t="s">
        <v>44</v>
      </c>
    </row>
    <row r="87" spans="1:11" ht="15.75" x14ac:dyDescent="0.25">
      <c r="A87" s="1">
        <v>2016</v>
      </c>
      <c r="B87" s="20" t="s">
        <v>30</v>
      </c>
      <c r="C87" s="20" t="s">
        <v>9</v>
      </c>
      <c r="G87" s="20" t="s">
        <v>17</v>
      </c>
      <c r="H87" s="20" t="s">
        <v>12</v>
      </c>
    </row>
    <row r="88" spans="1:11" ht="15.75" x14ac:dyDescent="0.25">
      <c r="A88" s="1">
        <v>2017</v>
      </c>
      <c r="B88" s="20" t="s">
        <v>0</v>
      </c>
      <c r="C88" s="20" t="s">
        <v>8</v>
      </c>
      <c r="G88" s="20" t="s">
        <v>30</v>
      </c>
      <c r="H88" t="s">
        <v>18</v>
      </c>
    </row>
    <row r="89" spans="1:11" ht="15.75" x14ac:dyDescent="0.25">
      <c r="A89" s="1">
        <v>2018</v>
      </c>
      <c r="B89" s="20" t="s">
        <v>0</v>
      </c>
      <c r="C89" s="20" t="s">
        <v>9</v>
      </c>
      <c r="G89" s="20" t="s">
        <v>5</v>
      </c>
      <c r="H89" s="20" t="s">
        <v>30</v>
      </c>
    </row>
    <row r="90" spans="1:11" ht="15.75" x14ac:dyDescent="0.25">
      <c r="A90" s="1">
        <v>2019</v>
      </c>
      <c r="B90" s="20" t="s">
        <v>9</v>
      </c>
      <c r="C90" s="20" t="s">
        <v>12</v>
      </c>
      <c r="G90" s="20" t="s">
        <v>6</v>
      </c>
      <c r="H90" t="s">
        <v>3</v>
      </c>
    </row>
    <row r="92" spans="1:11" x14ac:dyDescent="0.25">
      <c r="G92" s="18" t="s">
        <v>69</v>
      </c>
      <c r="H92" s="18" t="s">
        <v>70</v>
      </c>
    </row>
    <row r="93" spans="1:11" x14ac:dyDescent="0.25">
      <c r="A93" t="s">
        <v>18</v>
      </c>
      <c r="B93">
        <v>13</v>
      </c>
      <c r="G93" s="19" t="s">
        <v>64</v>
      </c>
      <c r="H93" s="19" t="s">
        <v>71</v>
      </c>
    </row>
    <row r="94" spans="1:11" x14ac:dyDescent="0.25">
      <c r="A94" t="s">
        <v>9</v>
      </c>
      <c r="B94">
        <v>14</v>
      </c>
      <c r="G94" s="4" t="s">
        <v>65</v>
      </c>
      <c r="H94" s="136" t="s">
        <v>72</v>
      </c>
      <c r="J94" t="s">
        <v>61</v>
      </c>
    </row>
    <row r="95" spans="1:11" x14ac:dyDescent="0.25">
      <c r="A95" t="s">
        <v>4</v>
      </c>
      <c r="B95">
        <v>4</v>
      </c>
      <c r="G95" s="4" t="s">
        <v>66</v>
      </c>
      <c r="H95" s="137"/>
      <c r="J95">
        <v>1</v>
      </c>
      <c r="K95" t="s">
        <v>0</v>
      </c>
    </row>
    <row r="96" spans="1:11" x14ac:dyDescent="0.25">
      <c r="A96" t="s">
        <v>0</v>
      </c>
      <c r="B96">
        <v>18</v>
      </c>
      <c r="J96">
        <v>2</v>
      </c>
      <c r="K96" t="s">
        <v>9</v>
      </c>
    </row>
    <row r="97" spans="1:11" x14ac:dyDescent="0.25">
      <c r="J97">
        <v>3</v>
      </c>
      <c r="K97" t="s">
        <v>18</v>
      </c>
    </row>
    <row r="98" spans="1:11" x14ac:dyDescent="0.25">
      <c r="G98" s="4" t="s">
        <v>67</v>
      </c>
      <c r="H98" s="136" t="s">
        <v>72</v>
      </c>
      <c r="J98">
        <v>4</v>
      </c>
      <c r="K98" t="s">
        <v>4</v>
      </c>
    </row>
    <row r="99" spans="1:11" x14ac:dyDescent="0.25">
      <c r="G99" s="4" t="s">
        <v>68</v>
      </c>
      <c r="H99" s="137"/>
      <c r="J99">
        <v>5</v>
      </c>
      <c r="K99" t="s">
        <v>11</v>
      </c>
    </row>
    <row r="100" spans="1:11" x14ac:dyDescent="0.25">
      <c r="J100">
        <v>6</v>
      </c>
      <c r="K100" t="s">
        <v>10</v>
      </c>
    </row>
    <row r="101" spans="1:11" x14ac:dyDescent="0.25">
      <c r="J101">
        <v>7</v>
      </c>
      <c r="K101" t="s">
        <v>62</v>
      </c>
    </row>
    <row r="102" spans="1:11" x14ac:dyDescent="0.25">
      <c r="J102">
        <v>8</v>
      </c>
      <c r="K102" t="s">
        <v>63</v>
      </c>
    </row>
    <row r="103" spans="1:11" x14ac:dyDescent="0.25">
      <c r="B103" t="s">
        <v>91</v>
      </c>
    </row>
    <row r="104" spans="1:11" x14ac:dyDescent="0.25">
      <c r="B104" t="s">
        <v>92</v>
      </c>
    </row>
    <row r="105" spans="1:11" x14ac:dyDescent="0.25">
      <c r="B105" t="s">
        <v>93</v>
      </c>
    </row>
    <row r="107" spans="1:11" x14ac:dyDescent="0.25">
      <c r="A107" s="21" t="s">
        <v>89</v>
      </c>
      <c r="C107" t="s">
        <v>90</v>
      </c>
    </row>
  </sheetData>
  <sortState xmlns:xlrd2="http://schemas.microsoft.com/office/spreadsheetml/2017/richdata2" ref="L1:Y107">
    <sortCondition descending="1" ref="L1:L107"/>
  </sortState>
  <mergeCells count="2">
    <mergeCell ref="H94:H95"/>
    <mergeCell ref="H98:H99"/>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387"/>
  <sheetViews>
    <sheetView tabSelected="1" topLeftCell="A80" zoomScale="85" zoomScaleNormal="85" workbookViewId="0">
      <selection activeCell="AA116" sqref="AA116"/>
    </sheetView>
  </sheetViews>
  <sheetFormatPr defaultRowHeight="15" x14ac:dyDescent="0.25"/>
  <cols>
    <col min="2" max="2" width="12.5703125" customWidth="1"/>
    <col min="5" max="6" width="12.42578125" bestFit="1" customWidth="1"/>
    <col min="7" max="7" width="4" style="18" bestFit="1" customWidth="1"/>
    <col min="8" max="8" width="5" style="27" bestFit="1" customWidth="1"/>
    <col min="9" max="9" width="1.28515625" style="27" customWidth="1"/>
    <col min="10" max="10" width="5" bestFit="1" customWidth="1"/>
    <col min="11" max="11" width="16.42578125" customWidth="1"/>
    <col min="12" max="12" width="2" style="31" bestFit="1" customWidth="1"/>
    <col min="13" max="13" width="30.5703125" bestFit="1" customWidth="1"/>
    <col min="14" max="14" width="11.7109375" customWidth="1"/>
    <col min="15" max="15" width="11.28515625" style="30" bestFit="1" customWidth="1"/>
    <col min="16" max="34" width="4.42578125" customWidth="1"/>
  </cols>
  <sheetData>
    <row r="1" spans="1:41" s="21" customFormat="1" ht="15.75" thickBot="1" x14ac:dyDescent="0.3">
      <c r="A1" s="21" t="s">
        <v>342</v>
      </c>
      <c r="B1" s="18" t="s">
        <v>358</v>
      </c>
      <c r="C1" s="18" t="s">
        <v>359</v>
      </c>
      <c r="E1" s="18" t="s">
        <v>360</v>
      </c>
      <c r="F1" s="18" t="s">
        <v>290</v>
      </c>
      <c r="G1" s="18" t="s">
        <v>288</v>
      </c>
      <c r="H1" s="172" t="s">
        <v>287</v>
      </c>
      <c r="I1" s="172"/>
      <c r="J1" s="172"/>
      <c r="K1" s="21" t="s">
        <v>289</v>
      </c>
      <c r="L1" s="31"/>
      <c r="N1" s="21" t="s">
        <v>374</v>
      </c>
    </row>
    <row r="2" spans="1:41" s="33" customFormat="1" ht="15.75" thickBot="1" x14ac:dyDescent="0.3">
      <c r="A2" s="33" t="s">
        <v>350</v>
      </c>
      <c r="B2" s="146" t="s">
        <v>361</v>
      </c>
      <c r="C2" s="138" t="s">
        <v>377</v>
      </c>
      <c r="D2" s="160" t="s">
        <v>348</v>
      </c>
      <c r="E2" s="140" t="s">
        <v>291</v>
      </c>
      <c r="F2" s="142" t="s">
        <v>58</v>
      </c>
      <c r="G2" s="142">
        <v>1</v>
      </c>
      <c r="H2" s="142">
        <v>1897</v>
      </c>
      <c r="I2" s="142"/>
      <c r="J2" s="142"/>
      <c r="K2" s="33" t="s">
        <v>141</v>
      </c>
      <c r="L2" s="34">
        <v>2</v>
      </c>
      <c r="N2" s="46" t="s">
        <v>1385</v>
      </c>
      <c r="O2" s="43" t="s">
        <v>341</v>
      </c>
      <c r="P2" s="43" t="s">
        <v>780</v>
      </c>
      <c r="Q2" s="43" t="s">
        <v>352</v>
      </c>
      <c r="R2" s="43" t="s">
        <v>781</v>
      </c>
      <c r="S2" s="43" t="s">
        <v>782</v>
      </c>
      <c r="T2" s="43" t="s">
        <v>783</v>
      </c>
      <c r="U2" s="43" t="s">
        <v>82</v>
      </c>
      <c r="V2" s="43" t="s">
        <v>779</v>
      </c>
      <c r="W2" s="43" t="s">
        <v>338</v>
      </c>
      <c r="X2" s="43" t="s">
        <v>339</v>
      </c>
      <c r="Y2" s="43" t="s">
        <v>353</v>
      </c>
      <c r="AA2" s="43"/>
      <c r="AB2" s="35"/>
      <c r="AC2" s="43"/>
      <c r="AD2" s="43"/>
      <c r="AE2" s="43"/>
      <c r="AF2" s="43"/>
      <c r="AG2" s="43"/>
      <c r="AH2" s="43"/>
      <c r="AI2" s="43"/>
      <c r="AJ2" s="43"/>
      <c r="AK2" s="43"/>
      <c r="AL2" s="43"/>
      <c r="AM2" s="43"/>
    </row>
    <row r="3" spans="1:41" s="36" customFormat="1" ht="15.75" thickBot="1" x14ac:dyDescent="0.3">
      <c r="A3" s="36" t="s">
        <v>349</v>
      </c>
      <c r="B3" s="147"/>
      <c r="C3" s="139"/>
      <c r="D3" s="161"/>
      <c r="E3" s="141"/>
      <c r="F3" s="143"/>
      <c r="G3" s="143"/>
      <c r="H3" s="143"/>
      <c r="I3" s="143"/>
      <c r="J3" s="143"/>
      <c r="K3" s="36" t="s">
        <v>136</v>
      </c>
      <c r="L3" s="37">
        <v>0</v>
      </c>
      <c r="N3" s="45"/>
      <c r="O3" s="43" t="s">
        <v>340</v>
      </c>
      <c r="P3" s="43" t="s">
        <v>343</v>
      </c>
      <c r="Q3" s="43" t="s">
        <v>344</v>
      </c>
      <c r="R3" s="43" t="s">
        <v>345</v>
      </c>
      <c r="S3" s="43" t="s">
        <v>796</v>
      </c>
      <c r="T3" s="43" t="s">
        <v>347</v>
      </c>
      <c r="U3" s="43" t="s">
        <v>351</v>
      </c>
      <c r="V3" s="43" t="s">
        <v>799</v>
      </c>
      <c r="W3" s="43" t="s">
        <v>797</v>
      </c>
      <c r="X3" s="43" t="s">
        <v>795</v>
      </c>
      <c r="Y3" s="43" t="s">
        <v>798</v>
      </c>
      <c r="Z3" s="43"/>
      <c r="AA3" s="43"/>
      <c r="AB3" s="44"/>
      <c r="AC3" s="44"/>
      <c r="AD3" s="44"/>
      <c r="AE3" s="44"/>
      <c r="AF3" s="44"/>
      <c r="AG3" s="44"/>
      <c r="AH3" s="44"/>
      <c r="AI3" s="44"/>
      <c r="AJ3" s="44"/>
      <c r="AK3" s="44"/>
      <c r="AL3" s="44"/>
      <c r="AM3" s="44"/>
    </row>
    <row r="4" spans="1:41" s="33" customFormat="1" ht="15.75" thickBot="1" x14ac:dyDescent="0.3">
      <c r="A4" s="33" t="s">
        <v>139</v>
      </c>
      <c r="C4" s="138" t="s">
        <v>378</v>
      </c>
      <c r="D4" s="160"/>
      <c r="E4" s="173" t="s">
        <v>382</v>
      </c>
      <c r="F4" s="142" t="s">
        <v>58</v>
      </c>
      <c r="G4" s="142">
        <v>2</v>
      </c>
      <c r="H4" s="142">
        <v>1898</v>
      </c>
      <c r="I4" s="142"/>
      <c r="J4" s="142"/>
      <c r="K4" s="33" t="s">
        <v>17</v>
      </c>
      <c r="L4" s="34">
        <v>1</v>
      </c>
      <c r="N4" s="46" t="s">
        <v>375</v>
      </c>
      <c r="O4" s="43" t="s">
        <v>838</v>
      </c>
      <c r="P4" s="43" t="s">
        <v>833</v>
      </c>
      <c r="Q4" s="43" t="s">
        <v>835</v>
      </c>
      <c r="R4" s="43" t="s">
        <v>1543</v>
      </c>
      <c r="S4" s="43" t="s">
        <v>837</v>
      </c>
      <c r="T4" s="43" t="s">
        <v>839</v>
      </c>
      <c r="U4" s="43" t="s">
        <v>1537</v>
      </c>
      <c r="V4" s="43" t="s">
        <v>834</v>
      </c>
      <c r="W4" s="43" t="s">
        <v>372</v>
      </c>
      <c r="X4" s="43" t="s">
        <v>836</v>
      </c>
      <c r="Z4" s="43"/>
      <c r="AA4" s="43"/>
      <c r="AB4" s="33" t="s">
        <v>1544</v>
      </c>
      <c r="AC4" s="43" t="s">
        <v>1531</v>
      </c>
      <c r="AD4" s="33" t="s">
        <v>1532</v>
      </c>
      <c r="AE4" s="33" t="s">
        <v>1533</v>
      </c>
      <c r="AF4" s="33" t="s">
        <v>1534</v>
      </c>
      <c r="AG4" s="33" t="s">
        <v>1535</v>
      </c>
      <c r="AH4" s="33" t="s">
        <v>1536</v>
      </c>
    </row>
    <row r="5" spans="1:41" s="36" customFormat="1" ht="15.75" thickBot="1" x14ac:dyDescent="0.3">
      <c r="A5" s="33" t="s">
        <v>376</v>
      </c>
      <c r="C5" s="139"/>
      <c r="D5" s="161"/>
      <c r="E5" s="174"/>
      <c r="F5" s="143"/>
      <c r="G5" s="143"/>
      <c r="H5" s="143"/>
      <c r="I5" s="143"/>
      <c r="J5" s="143"/>
      <c r="K5" s="36" t="s">
        <v>138</v>
      </c>
      <c r="L5" s="37">
        <v>0</v>
      </c>
      <c r="N5" s="33"/>
      <c r="O5" s="43" t="s">
        <v>338</v>
      </c>
      <c r="P5" s="43" t="s">
        <v>363</v>
      </c>
      <c r="Q5" s="43" t="s">
        <v>369</v>
      </c>
      <c r="R5" s="43" t="s">
        <v>366</v>
      </c>
      <c r="S5" s="43" t="s">
        <v>367</v>
      </c>
      <c r="T5" s="43" t="s">
        <v>815</v>
      </c>
      <c r="U5" s="43" t="s">
        <v>368</v>
      </c>
      <c r="V5" s="43" t="s">
        <v>813</v>
      </c>
      <c r="W5" s="43" t="s">
        <v>814</v>
      </c>
      <c r="X5" s="43" t="s">
        <v>364</v>
      </c>
      <c r="Y5" s="43"/>
      <c r="Z5" s="43"/>
      <c r="AA5" s="43"/>
      <c r="AB5" s="43"/>
      <c r="AC5" s="43"/>
    </row>
    <row r="6" spans="1:41" s="47" customFormat="1" ht="15.75" thickBot="1" x14ac:dyDescent="0.3">
      <c r="A6" s="47" t="s">
        <v>383</v>
      </c>
      <c r="B6" s="170"/>
      <c r="C6" s="166" t="s">
        <v>379</v>
      </c>
      <c r="D6" s="168"/>
      <c r="E6" s="164">
        <v>2000</v>
      </c>
      <c r="F6" s="175" t="s">
        <v>58</v>
      </c>
      <c r="G6" s="48"/>
      <c r="H6" s="175">
        <v>1898</v>
      </c>
      <c r="I6" s="175"/>
      <c r="J6" s="175"/>
      <c r="K6" s="49" t="s">
        <v>138</v>
      </c>
      <c r="L6" s="50">
        <v>2</v>
      </c>
      <c r="N6" s="53" t="s">
        <v>381</v>
      </c>
      <c r="O6" s="51"/>
      <c r="P6" s="51" t="s">
        <v>380</v>
      </c>
      <c r="Q6" s="51"/>
      <c r="R6" s="51"/>
      <c r="S6" s="51"/>
      <c r="T6" s="51"/>
      <c r="U6" s="51"/>
      <c r="V6" s="51"/>
      <c r="W6" s="51"/>
      <c r="X6" s="51"/>
      <c r="Y6" s="51"/>
      <c r="Z6" s="51"/>
      <c r="AA6" s="51"/>
      <c r="AB6" s="51"/>
      <c r="AC6" s="51"/>
      <c r="AD6" s="51"/>
      <c r="AE6" s="51"/>
      <c r="AF6" s="51"/>
      <c r="AG6" s="51"/>
      <c r="AH6" s="51"/>
      <c r="AI6" s="51"/>
      <c r="AJ6" s="51"/>
      <c r="AK6" s="51"/>
      <c r="AL6" s="51"/>
      <c r="AM6" s="51"/>
    </row>
    <row r="7" spans="1:41" s="47" customFormat="1" ht="15.75" thickBot="1" x14ac:dyDescent="0.3">
      <c r="B7" s="171"/>
      <c r="C7" s="167"/>
      <c r="D7" s="169"/>
      <c r="E7" s="165"/>
      <c r="F7" s="176"/>
      <c r="G7" s="48"/>
      <c r="H7" s="176"/>
      <c r="I7" s="176"/>
      <c r="J7" s="176"/>
      <c r="K7" s="52" t="s">
        <v>17</v>
      </c>
      <c r="L7" s="50">
        <v>1</v>
      </c>
      <c r="N7" s="53" t="s">
        <v>375</v>
      </c>
      <c r="O7" s="51"/>
      <c r="P7" s="51"/>
      <c r="Q7" s="51"/>
      <c r="R7" s="51"/>
      <c r="S7" s="51"/>
      <c r="T7" s="51"/>
      <c r="U7" s="51"/>
      <c r="V7" s="51"/>
      <c r="W7" s="51"/>
      <c r="X7" s="51"/>
      <c r="Y7" s="51"/>
      <c r="Z7" s="51"/>
      <c r="AA7" s="51"/>
      <c r="AB7" s="51"/>
      <c r="AC7" s="51"/>
      <c r="AD7" s="51"/>
      <c r="AE7" s="51"/>
      <c r="AF7" s="51"/>
      <c r="AG7" s="51"/>
      <c r="AH7" s="51"/>
      <c r="AI7" s="51"/>
      <c r="AJ7" s="51"/>
      <c r="AK7" s="51"/>
      <c r="AL7" s="51"/>
      <c r="AM7" s="51"/>
    </row>
    <row r="8" spans="1:41" s="33" customFormat="1" ht="15.75" thickBot="1" x14ac:dyDescent="0.3">
      <c r="A8" s="33" t="s">
        <v>386</v>
      </c>
      <c r="C8" s="138" t="s">
        <v>384</v>
      </c>
      <c r="E8" s="140">
        <v>1000</v>
      </c>
      <c r="F8" s="142" t="s">
        <v>17</v>
      </c>
      <c r="G8" s="142">
        <v>3</v>
      </c>
      <c r="H8" s="142">
        <v>1899</v>
      </c>
      <c r="I8" s="142"/>
      <c r="J8" s="142"/>
      <c r="K8" s="33" t="s">
        <v>58</v>
      </c>
      <c r="L8" s="34">
        <v>3</v>
      </c>
      <c r="N8" s="46" t="s">
        <v>434</v>
      </c>
      <c r="O8" s="43" t="s">
        <v>385</v>
      </c>
      <c r="P8" s="43" t="s">
        <v>833</v>
      </c>
      <c r="Q8" s="43" t="s">
        <v>901</v>
      </c>
      <c r="R8" s="43" t="s">
        <v>388</v>
      </c>
      <c r="S8" s="43" t="s">
        <v>389</v>
      </c>
      <c r="T8" s="43" t="s">
        <v>900</v>
      </c>
      <c r="U8" s="43" t="s">
        <v>391</v>
      </c>
      <c r="V8" s="43" t="s">
        <v>398</v>
      </c>
      <c r="W8" s="43" t="s">
        <v>899</v>
      </c>
      <c r="X8" s="43" t="s">
        <v>499</v>
      </c>
      <c r="Y8" s="43" t="s">
        <v>401</v>
      </c>
      <c r="AC8" s="33" t="s">
        <v>410</v>
      </c>
      <c r="AF8" s="33" t="s">
        <v>399</v>
      </c>
      <c r="AG8" s="33" t="s">
        <v>402</v>
      </c>
      <c r="AH8" s="33" t="s">
        <v>390</v>
      </c>
      <c r="AI8" s="33" t="s">
        <v>392</v>
      </c>
      <c r="AJ8" s="33" t="s">
        <v>393</v>
      </c>
      <c r="AK8" s="33" t="s">
        <v>394</v>
      </c>
      <c r="AL8" s="33" t="s">
        <v>395</v>
      </c>
      <c r="AM8" s="33" t="s">
        <v>396</v>
      </c>
      <c r="AN8" s="33" t="s">
        <v>397</v>
      </c>
      <c r="AO8" s="33" t="s">
        <v>902</v>
      </c>
    </row>
    <row r="9" spans="1:41" s="36" customFormat="1" ht="15.75" thickBot="1" x14ac:dyDescent="0.3">
      <c r="A9" s="33" t="s">
        <v>140</v>
      </c>
      <c r="C9" s="139"/>
      <c r="E9" s="141"/>
      <c r="F9" s="143"/>
      <c r="G9" s="143"/>
      <c r="H9" s="143"/>
      <c r="I9" s="143"/>
      <c r="J9" s="143"/>
      <c r="K9" s="36" t="s">
        <v>1</v>
      </c>
      <c r="L9" s="37">
        <v>1</v>
      </c>
      <c r="N9" s="46" t="s">
        <v>364</v>
      </c>
      <c r="O9" s="43" t="s">
        <v>872</v>
      </c>
      <c r="P9" s="43" t="s">
        <v>873</v>
      </c>
      <c r="Q9" s="43" t="s">
        <v>874</v>
      </c>
      <c r="R9" s="43" t="s">
        <v>875</v>
      </c>
      <c r="S9" s="43" t="s">
        <v>876</v>
      </c>
      <c r="T9" s="43" t="s">
        <v>877</v>
      </c>
      <c r="U9" s="43" t="s">
        <v>407</v>
      </c>
      <c r="V9" s="43" t="s">
        <v>837</v>
      </c>
      <c r="W9" s="43" t="s">
        <v>878</v>
      </c>
      <c r="X9" s="43" t="s">
        <v>409</v>
      </c>
      <c r="Y9" s="33"/>
      <c r="Z9" s="43"/>
    </row>
    <row r="10" spans="1:41" s="33" customFormat="1" x14ac:dyDescent="0.25">
      <c r="E10" s="140"/>
      <c r="F10" s="142"/>
      <c r="G10" s="142">
        <v>4</v>
      </c>
      <c r="H10" s="142">
        <v>1900</v>
      </c>
      <c r="I10" s="142"/>
      <c r="J10" s="142"/>
      <c r="K10" s="183" t="s">
        <v>292</v>
      </c>
      <c r="L10" s="183"/>
      <c r="O10" s="35"/>
    </row>
    <row r="11" spans="1:41" s="36" customFormat="1" ht="15.75" thickBot="1" x14ac:dyDescent="0.3">
      <c r="E11" s="141"/>
      <c r="F11" s="143"/>
      <c r="G11" s="143"/>
      <c r="H11" s="143"/>
      <c r="I11" s="143"/>
      <c r="J11" s="143"/>
      <c r="K11" s="184"/>
      <c r="L11" s="184"/>
      <c r="O11" s="38"/>
    </row>
    <row r="12" spans="1:41" s="33" customFormat="1" ht="15.75" thickBot="1" x14ac:dyDescent="0.3">
      <c r="A12" s="33" t="s">
        <v>437</v>
      </c>
      <c r="B12" s="146" t="s">
        <v>424</v>
      </c>
      <c r="C12" s="138" t="s">
        <v>422</v>
      </c>
      <c r="D12" s="160" t="s">
        <v>423</v>
      </c>
      <c r="E12" s="140">
        <v>600</v>
      </c>
      <c r="F12" s="142" t="s">
        <v>58</v>
      </c>
      <c r="G12" s="142">
        <v>5</v>
      </c>
      <c r="H12" s="142">
        <v>1901</v>
      </c>
      <c r="I12" s="142"/>
      <c r="J12" s="142"/>
      <c r="K12" s="33" t="s">
        <v>131</v>
      </c>
      <c r="L12" s="34">
        <v>5</v>
      </c>
      <c r="N12" s="46" t="s">
        <v>435</v>
      </c>
      <c r="O12" s="54" t="s">
        <v>411</v>
      </c>
      <c r="P12" s="55" t="s">
        <v>412</v>
      </c>
      <c r="Q12" s="55" t="s">
        <v>413</v>
      </c>
      <c r="R12" s="55" t="s">
        <v>414</v>
      </c>
      <c r="S12" s="55" t="s">
        <v>415</v>
      </c>
      <c r="T12" s="55" t="s">
        <v>416</v>
      </c>
      <c r="U12" s="55" t="s">
        <v>417</v>
      </c>
      <c r="V12" s="55" t="s">
        <v>418</v>
      </c>
      <c r="W12" s="55" t="s">
        <v>419</v>
      </c>
      <c r="X12" s="55" t="s">
        <v>420</v>
      </c>
      <c r="Y12" s="55" t="s">
        <v>421</v>
      </c>
      <c r="Z12" s="55"/>
    </row>
    <row r="13" spans="1:41" s="36" customFormat="1" ht="15.75" thickBot="1" x14ac:dyDescent="0.3">
      <c r="B13" s="147"/>
      <c r="C13" s="139"/>
      <c r="D13" s="161"/>
      <c r="E13" s="141"/>
      <c r="F13" s="143"/>
      <c r="G13" s="143"/>
      <c r="H13" s="143"/>
      <c r="I13" s="143"/>
      <c r="J13" s="143"/>
      <c r="K13" s="36" t="s">
        <v>137</v>
      </c>
      <c r="L13" s="37">
        <v>2</v>
      </c>
      <c r="N13" s="46" t="s">
        <v>436</v>
      </c>
      <c r="O13" s="54" t="s">
        <v>425</v>
      </c>
      <c r="P13" s="54" t="s">
        <v>426</v>
      </c>
      <c r="Q13" s="54" t="s">
        <v>427</v>
      </c>
      <c r="R13" s="54" t="s">
        <v>428</v>
      </c>
      <c r="S13" s="66" t="s">
        <v>527</v>
      </c>
      <c r="T13" s="54" t="s">
        <v>429</v>
      </c>
      <c r="U13" s="54" t="s">
        <v>430</v>
      </c>
      <c r="V13" s="54" t="s">
        <v>904</v>
      </c>
      <c r="W13" s="54" t="s">
        <v>400</v>
      </c>
      <c r="X13" s="54" t="s">
        <v>432</v>
      </c>
      <c r="Y13" s="54" t="s">
        <v>433</v>
      </c>
      <c r="AE13" s="67" t="s">
        <v>523</v>
      </c>
    </row>
    <row r="14" spans="1:41" s="33" customFormat="1" x14ac:dyDescent="0.25">
      <c r="A14" s="33" t="s">
        <v>446</v>
      </c>
      <c r="B14" s="146" t="s">
        <v>424</v>
      </c>
      <c r="C14" s="138" t="s">
        <v>458</v>
      </c>
      <c r="E14" s="140">
        <v>1000</v>
      </c>
      <c r="F14" s="142" t="s">
        <v>58</v>
      </c>
      <c r="G14" s="142">
        <v>6</v>
      </c>
      <c r="H14" s="142">
        <v>1902</v>
      </c>
      <c r="I14" s="142"/>
      <c r="J14" s="142"/>
      <c r="K14" s="33" t="s">
        <v>118</v>
      </c>
      <c r="L14" s="34">
        <v>3</v>
      </c>
      <c r="N14" s="46" t="s">
        <v>438</v>
      </c>
      <c r="O14" s="54" t="s">
        <v>1380</v>
      </c>
      <c r="P14" s="54" t="s">
        <v>1383</v>
      </c>
      <c r="Q14" s="54" t="s">
        <v>387</v>
      </c>
      <c r="R14" s="54" t="s">
        <v>954</v>
      </c>
      <c r="S14" s="54" t="s">
        <v>955</v>
      </c>
      <c r="T14" s="54" t="s">
        <v>444</v>
      </c>
      <c r="U14" s="54" t="s">
        <v>453</v>
      </c>
      <c r="V14" s="54" t="s">
        <v>454</v>
      </c>
      <c r="W14" s="54" t="s">
        <v>956</v>
      </c>
      <c r="X14" s="54" t="s">
        <v>457</v>
      </c>
      <c r="Y14" s="54" t="s">
        <v>455</v>
      </c>
      <c r="Z14" s="54"/>
      <c r="AA14" s="54"/>
      <c r="AB14" s="54"/>
      <c r="AC14" s="54"/>
      <c r="AD14" s="54"/>
      <c r="AE14" s="54"/>
      <c r="AF14" s="54"/>
    </row>
    <row r="15" spans="1:41" s="36" customFormat="1" ht="15.75" thickBot="1" x14ac:dyDescent="0.3">
      <c r="A15" s="36" t="s">
        <v>452</v>
      </c>
      <c r="B15" s="147"/>
      <c r="C15" s="139"/>
      <c r="E15" s="141"/>
      <c r="F15" s="143"/>
      <c r="G15" s="143"/>
      <c r="H15" s="143"/>
      <c r="I15" s="143"/>
      <c r="J15" s="143"/>
      <c r="K15" s="36" t="s">
        <v>136</v>
      </c>
      <c r="L15" s="37">
        <v>0</v>
      </c>
      <c r="O15" s="54" t="s">
        <v>447</v>
      </c>
      <c r="P15" s="54" t="s">
        <v>960</v>
      </c>
      <c r="Q15" s="54" t="s">
        <v>961</v>
      </c>
      <c r="R15" s="54" t="s">
        <v>449</v>
      </c>
      <c r="S15" s="54" t="s">
        <v>964</v>
      </c>
      <c r="T15" s="54" t="s">
        <v>959</v>
      </c>
      <c r="U15" s="54" t="s">
        <v>962</v>
      </c>
      <c r="V15" s="54" t="s">
        <v>456</v>
      </c>
      <c r="W15" s="54" t="s">
        <v>963</v>
      </c>
      <c r="X15" s="54" t="s">
        <v>965</v>
      </c>
      <c r="Y15" s="54" t="s">
        <v>966</v>
      </c>
      <c r="Z15" s="54"/>
      <c r="AA15" s="54"/>
      <c r="AB15" s="54"/>
      <c r="AC15" s="54"/>
      <c r="AD15" s="54"/>
      <c r="AE15" s="54"/>
      <c r="AF15" s="54"/>
    </row>
    <row r="16" spans="1:41" s="56" customFormat="1" ht="15.75" thickBot="1" x14ac:dyDescent="0.3">
      <c r="C16" s="156" t="s">
        <v>473</v>
      </c>
      <c r="E16" s="152">
        <v>2000</v>
      </c>
      <c r="F16" s="150" t="s">
        <v>58</v>
      </c>
      <c r="G16" s="150">
        <v>7</v>
      </c>
      <c r="H16" s="150">
        <v>1903</v>
      </c>
      <c r="I16" s="150"/>
      <c r="J16" s="150"/>
      <c r="K16" s="56" t="s">
        <v>130</v>
      </c>
      <c r="L16" s="57">
        <v>1</v>
      </c>
      <c r="N16" s="62" t="s">
        <v>469</v>
      </c>
      <c r="O16" s="58" t="s">
        <v>459</v>
      </c>
      <c r="P16" s="58" t="s">
        <v>460</v>
      </c>
      <c r="Q16" s="58" t="s">
        <v>461</v>
      </c>
      <c r="R16" s="58" t="s">
        <v>462</v>
      </c>
      <c r="S16" s="58" t="s">
        <v>463</v>
      </c>
      <c r="T16" s="58" t="s">
        <v>464</v>
      </c>
      <c r="U16" s="58" t="s">
        <v>465</v>
      </c>
      <c r="V16" s="58" t="s">
        <v>1540</v>
      </c>
      <c r="W16" s="58" t="s">
        <v>1541</v>
      </c>
      <c r="X16" s="58" t="s">
        <v>466</v>
      </c>
      <c r="Y16" s="58" t="s">
        <v>467</v>
      </c>
      <c r="Z16" s="58"/>
    </row>
    <row r="17" spans="1:33" s="59" customFormat="1" ht="15.75" thickBot="1" x14ac:dyDescent="0.3">
      <c r="C17" s="157"/>
      <c r="E17" s="153"/>
      <c r="F17" s="151"/>
      <c r="G17" s="151"/>
      <c r="H17" s="151"/>
      <c r="I17" s="151"/>
      <c r="J17" s="151"/>
      <c r="K17" s="59" t="s">
        <v>978</v>
      </c>
      <c r="L17" s="60">
        <v>1</v>
      </c>
      <c r="N17" s="62" t="s">
        <v>468</v>
      </c>
      <c r="O17" s="58" t="s">
        <v>980</v>
      </c>
      <c r="P17" s="58" t="s">
        <v>499</v>
      </c>
      <c r="Q17" s="58" t="s">
        <v>979</v>
      </c>
      <c r="R17" s="58" t="s">
        <v>981</v>
      </c>
      <c r="S17" s="65" t="s">
        <v>528</v>
      </c>
      <c r="T17" s="58" t="s">
        <v>982</v>
      </c>
      <c r="U17" s="58" t="s">
        <v>1382</v>
      </c>
      <c r="V17" s="58" t="s">
        <v>983</v>
      </c>
      <c r="W17" s="61"/>
      <c r="X17" s="61"/>
      <c r="Y17" s="61"/>
      <c r="Z17" s="61"/>
    </row>
    <row r="18" spans="1:33" s="33" customFormat="1" ht="15.75" thickBot="1" x14ac:dyDescent="0.3">
      <c r="C18" s="138" t="s">
        <v>474</v>
      </c>
      <c r="D18" s="160" t="s">
        <v>423</v>
      </c>
      <c r="E18" s="140">
        <v>4000</v>
      </c>
      <c r="F18" s="142" t="s">
        <v>58</v>
      </c>
      <c r="G18" s="142">
        <v>7</v>
      </c>
      <c r="H18" s="142">
        <v>1903</v>
      </c>
      <c r="I18" s="142"/>
      <c r="J18" s="142"/>
      <c r="K18" s="33" t="s">
        <v>130</v>
      </c>
      <c r="L18" s="34">
        <v>2</v>
      </c>
      <c r="N18" s="46" t="s">
        <v>471</v>
      </c>
      <c r="O18" s="191" t="s">
        <v>1314</v>
      </c>
      <c r="P18" s="191"/>
      <c r="Q18" s="191"/>
      <c r="R18" s="191"/>
      <c r="S18" s="191"/>
      <c r="T18" s="191"/>
      <c r="U18" s="191"/>
      <c r="V18" s="191"/>
      <c r="W18" s="191"/>
      <c r="X18" s="191"/>
      <c r="Y18" s="191"/>
      <c r="Z18" s="191"/>
      <c r="AA18" s="191"/>
    </row>
    <row r="19" spans="1:33" s="36" customFormat="1" ht="15.75" thickBot="1" x14ac:dyDescent="0.3">
      <c r="C19" s="139"/>
      <c r="D19" s="161"/>
      <c r="E19" s="141"/>
      <c r="F19" s="143"/>
      <c r="G19" s="143"/>
      <c r="H19" s="143"/>
      <c r="I19" s="143"/>
      <c r="J19" s="143"/>
      <c r="K19" s="36" t="s">
        <v>978</v>
      </c>
      <c r="L19" s="37">
        <v>1</v>
      </c>
      <c r="N19" s="46" t="s">
        <v>470</v>
      </c>
      <c r="O19" s="192"/>
      <c r="P19" s="192"/>
      <c r="Q19" s="192"/>
      <c r="R19" s="192"/>
      <c r="S19" s="192"/>
      <c r="T19" s="192"/>
      <c r="U19" s="192"/>
      <c r="V19" s="192"/>
      <c r="W19" s="192"/>
      <c r="X19" s="192"/>
      <c r="Y19" s="192"/>
      <c r="Z19" s="192"/>
      <c r="AA19" s="192"/>
    </row>
    <row r="20" spans="1:33" s="33" customFormat="1" ht="15.75" thickBot="1" x14ac:dyDescent="0.3">
      <c r="B20" s="146" t="s">
        <v>424</v>
      </c>
      <c r="C20" s="138" t="s">
        <v>477</v>
      </c>
      <c r="E20" s="140">
        <v>1500</v>
      </c>
      <c r="F20" s="142" t="s">
        <v>478</v>
      </c>
      <c r="G20" s="142">
        <v>8</v>
      </c>
      <c r="H20" s="142">
        <v>1904</v>
      </c>
      <c r="I20" s="142"/>
      <c r="J20" s="142"/>
      <c r="K20" s="33" t="s">
        <v>132</v>
      </c>
      <c r="L20" s="34">
        <v>4</v>
      </c>
      <c r="M20" s="33" t="s">
        <v>152</v>
      </c>
      <c r="N20" s="46" t="s">
        <v>497</v>
      </c>
      <c r="O20" s="55" t="s">
        <v>1005</v>
      </c>
      <c r="P20" s="65" t="s">
        <v>499</v>
      </c>
      <c r="Q20" s="65" t="s">
        <v>529</v>
      </c>
      <c r="R20" s="63" t="s">
        <v>496</v>
      </c>
      <c r="S20" s="63" t="s">
        <v>495</v>
      </c>
      <c r="T20" s="65" t="s">
        <v>498</v>
      </c>
      <c r="U20" s="63" t="s">
        <v>483</v>
      </c>
      <c r="V20" s="63" t="s">
        <v>484</v>
      </c>
      <c r="W20" s="66" t="s">
        <v>494</v>
      </c>
      <c r="X20" s="63" t="s">
        <v>500</v>
      </c>
      <c r="Y20" s="63" t="s">
        <v>485</v>
      </c>
      <c r="Z20" s="63"/>
      <c r="AE20" s="33" t="s">
        <v>482</v>
      </c>
    </row>
    <row r="21" spans="1:33" s="36" customFormat="1" ht="15.75" thickBot="1" x14ac:dyDescent="0.3">
      <c r="B21" s="147"/>
      <c r="C21" s="139"/>
      <c r="E21" s="141"/>
      <c r="F21" s="143"/>
      <c r="G21" s="143"/>
      <c r="H21" s="143"/>
      <c r="I21" s="143"/>
      <c r="J21" s="143"/>
      <c r="K21" s="36" t="s">
        <v>135</v>
      </c>
      <c r="L21" s="37">
        <v>1</v>
      </c>
      <c r="N21" s="46" t="s">
        <v>493</v>
      </c>
      <c r="O21" s="63" t="s">
        <v>481</v>
      </c>
      <c r="P21" s="63" t="s">
        <v>479</v>
      </c>
      <c r="Q21" s="63"/>
      <c r="R21" s="63" t="s">
        <v>480</v>
      </c>
      <c r="S21" s="63" t="s">
        <v>486</v>
      </c>
      <c r="T21" s="63" t="s">
        <v>487</v>
      </c>
      <c r="U21" s="63" t="s">
        <v>488</v>
      </c>
      <c r="V21" s="63" t="s">
        <v>489</v>
      </c>
      <c r="W21" s="63" t="s">
        <v>490</v>
      </c>
      <c r="X21" s="63" t="s">
        <v>491</v>
      </c>
      <c r="Y21" s="63" t="s">
        <v>492</v>
      </c>
      <c r="Z21" s="63" t="s">
        <v>493</v>
      </c>
    </row>
    <row r="22" spans="1:33" s="33" customFormat="1" x14ac:dyDescent="0.25">
      <c r="B22" s="146" t="s">
        <v>521</v>
      </c>
      <c r="C22" s="138" t="s">
        <v>511</v>
      </c>
      <c r="E22" s="140">
        <v>2150</v>
      </c>
      <c r="F22" s="142" t="s">
        <v>293</v>
      </c>
      <c r="G22" s="142">
        <v>9</v>
      </c>
      <c r="H22" s="142">
        <v>1905</v>
      </c>
      <c r="I22" s="142"/>
      <c r="J22" s="142"/>
      <c r="K22" s="33" t="s">
        <v>132</v>
      </c>
      <c r="L22" s="34">
        <v>1</v>
      </c>
      <c r="N22" s="46" t="s">
        <v>512</v>
      </c>
      <c r="O22" s="55" t="s">
        <v>1004</v>
      </c>
      <c r="P22" s="64" t="s">
        <v>529</v>
      </c>
      <c r="Q22" s="55" t="s">
        <v>476</v>
      </c>
      <c r="R22" s="66" t="s">
        <v>494</v>
      </c>
      <c r="S22" s="55" t="s">
        <v>1002</v>
      </c>
      <c r="T22" s="55" t="s">
        <v>1006</v>
      </c>
      <c r="U22" s="64" t="s">
        <v>666</v>
      </c>
      <c r="V22" s="64" t="s">
        <v>445</v>
      </c>
      <c r="W22" s="55" t="s">
        <v>954</v>
      </c>
      <c r="X22" s="55" t="s">
        <v>1003</v>
      </c>
      <c r="Y22" s="55" t="s">
        <v>496</v>
      </c>
      <c r="Z22" s="55"/>
      <c r="AA22" s="55"/>
    </row>
    <row r="23" spans="1:33" s="36" customFormat="1" ht="15.75" thickBot="1" x14ac:dyDescent="0.3">
      <c r="B23" s="147"/>
      <c r="C23" s="139"/>
      <c r="E23" s="141"/>
      <c r="F23" s="143"/>
      <c r="G23" s="143"/>
      <c r="H23" s="143"/>
      <c r="I23" s="143"/>
      <c r="J23" s="143"/>
      <c r="K23" s="36" t="s">
        <v>1020</v>
      </c>
      <c r="L23" s="37">
        <v>0</v>
      </c>
      <c r="O23" s="63" t="s">
        <v>1015</v>
      </c>
      <c r="P23" s="63" t="s">
        <v>546</v>
      </c>
      <c r="Q23" s="63" t="s">
        <v>513</v>
      </c>
      <c r="R23" s="63" t="s">
        <v>548</v>
      </c>
      <c r="S23" s="63" t="s">
        <v>1013</v>
      </c>
      <c r="T23" s="63" t="s">
        <v>1012</v>
      </c>
      <c r="U23" s="63" t="s">
        <v>1014</v>
      </c>
      <c r="V23" s="63" t="s">
        <v>388</v>
      </c>
      <c r="W23" s="63" t="s">
        <v>543</v>
      </c>
      <c r="X23" s="63" t="s">
        <v>519</v>
      </c>
      <c r="Y23" s="63" t="s">
        <v>391</v>
      </c>
      <c r="Z23" s="63"/>
      <c r="AA23" s="63"/>
    </row>
    <row r="24" spans="1:33" s="33" customFormat="1" ht="15.75" thickBot="1" x14ac:dyDescent="0.3">
      <c r="A24" s="33" t="s">
        <v>545</v>
      </c>
      <c r="B24" s="146" t="s">
        <v>521</v>
      </c>
      <c r="C24" s="138" t="s">
        <v>530</v>
      </c>
      <c r="E24" s="140">
        <v>3000</v>
      </c>
      <c r="F24" s="142" t="s">
        <v>58</v>
      </c>
      <c r="G24" s="142">
        <v>10</v>
      </c>
      <c r="H24" s="142">
        <v>1906</v>
      </c>
      <c r="I24" s="142"/>
      <c r="J24" s="142"/>
      <c r="K24" s="33" t="s">
        <v>133</v>
      </c>
      <c r="L24" s="34">
        <v>2</v>
      </c>
      <c r="N24" s="46" t="s">
        <v>533</v>
      </c>
      <c r="O24" s="63" t="s">
        <v>554</v>
      </c>
      <c r="P24" s="63" t="s">
        <v>1046</v>
      </c>
      <c r="Q24" s="63" t="s">
        <v>532</v>
      </c>
      <c r="R24" s="63" t="s">
        <v>1047</v>
      </c>
      <c r="S24" s="63" t="s">
        <v>1045</v>
      </c>
      <c r="T24" s="63" t="s">
        <v>538</v>
      </c>
      <c r="U24" s="63"/>
      <c r="V24" s="63" t="s">
        <v>1044</v>
      </c>
      <c r="W24" s="63" t="s">
        <v>552</v>
      </c>
      <c r="X24" s="63" t="s">
        <v>540</v>
      </c>
      <c r="Y24" s="63" t="s">
        <v>553</v>
      </c>
      <c r="Z24" s="63" t="s">
        <v>551</v>
      </c>
    </row>
    <row r="25" spans="1:33" s="36" customFormat="1" ht="15.75" thickBot="1" x14ac:dyDescent="0.3">
      <c r="A25" s="36" t="s">
        <v>535</v>
      </c>
      <c r="B25" s="147"/>
      <c r="C25" s="139"/>
      <c r="E25" s="141"/>
      <c r="F25" s="143"/>
      <c r="G25" s="143"/>
      <c r="H25" s="143"/>
      <c r="I25" s="143"/>
      <c r="J25" s="143"/>
      <c r="K25" s="36" t="s">
        <v>134</v>
      </c>
      <c r="L25" s="37">
        <v>1</v>
      </c>
      <c r="N25" s="46" t="s">
        <v>541</v>
      </c>
      <c r="O25" s="63" t="s">
        <v>1015</v>
      </c>
      <c r="P25" s="63" t="s">
        <v>531</v>
      </c>
      <c r="Q25" s="63" t="s">
        <v>1029</v>
      </c>
      <c r="R25" s="63" t="s">
        <v>534</v>
      </c>
      <c r="S25" s="63" t="s">
        <v>1013</v>
      </c>
      <c r="T25" s="63" t="s">
        <v>547</v>
      </c>
      <c r="U25" s="63" t="s">
        <v>1030</v>
      </c>
      <c r="V25" s="63" t="s">
        <v>542</v>
      </c>
      <c r="W25" s="63" t="s">
        <v>364</v>
      </c>
      <c r="X25" s="63" t="s">
        <v>1031</v>
      </c>
      <c r="Y25" s="63" t="s">
        <v>543</v>
      </c>
      <c r="Z25" s="63" t="s">
        <v>544</v>
      </c>
      <c r="AA25" s="63"/>
      <c r="AB25" s="63"/>
    </row>
    <row r="26" spans="1:33" s="33" customFormat="1" ht="15.75" thickBot="1" x14ac:dyDescent="0.3">
      <c r="B26" s="146" t="s">
        <v>570</v>
      </c>
      <c r="C26" s="138" t="s">
        <v>569</v>
      </c>
      <c r="E26" s="140" t="s">
        <v>594</v>
      </c>
      <c r="F26" s="142" t="s">
        <v>58</v>
      </c>
      <c r="G26" s="142">
        <v>11</v>
      </c>
      <c r="H26" s="142">
        <v>1907</v>
      </c>
      <c r="I26" s="142"/>
      <c r="J26" s="142"/>
      <c r="K26" s="33" t="s">
        <v>555</v>
      </c>
      <c r="L26" s="34">
        <v>2</v>
      </c>
      <c r="N26" s="46" t="s">
        <v>654</v>
      </c>
      <c r="O26" s="63" t="s">
        <v>1543</v>
      </c>
      <c r="P26" s="63" t="s">
        <v>1545</v>
      </c>
      <c r="Q26" s="63" t="s">
        <v>1546</v>
      </c>
      <c r="R26" s="63" t="s">
        <v>1547</v>
      </c>
      <c r="S26" s="63" t="s">
        <v>1542</v>
      </c>
      <c r="T26" s="63" t="s">
        <v>557</v>
      </c>
      <c r="U26" s="63" t="s">
        <v>1381</v>
      </c>
      <c r="V26" s="63" t="s">
        <v>556</v>
      </c>
      <c r="W26" s="63" t="s">
        <v>1287</v>
      </c>
      <c r="X26" s="63" t="s">
        <v>1548</v>
      </c>
      <c r="Y26" s="63" t="s">
        <v>559</v>
      </c>
      <c r="AC26" s="63" t="s">
        <v>558</v>
      </c>
      <c r="AE26" s="33" t="s">
        <v>571</v>
      </c>
    </row>
    <row r="27" spans="1:33" s="36" customFormat="1" ht="15.75" thickBot="1" x14ac:dyDescent="0.3">
      <c r="B27" s="147"/>
      <c r="C27" s="139"/>
      <c r="E27" s="141"/>
      <c r="F27" s="143"/>
      <c r="G27" s="143"/>
      <c r="H27" s="143"/>
      <c r="I27" s="143"/>
      <c r="J27" s="143"/>
      <c r="K27" s="36" t="s">
        <v>128</v>
      </c>
      <c r="L27" s="37">
        <v>0</v>
      </c>
      <c r="N27" s="46"/>
      <c r="O27" s="63" t="s">
        <v>560</v>
      </c>
      <c r="P27" s="63" t="s">
        <v>561</v>
      </c>
      <c r="Q27" s="63" t="s">
        <v>562</v>
      </c>
      <c r="R27" s="63" t="s">
        <v>563</v>
      </c>
      <c r="S27" s="63" t="s">
        <v>415</v>
      </c>
      <c r="T27" s="63" t="s">
        <v>564</v>
      </c>
      <c r="U27" s="63" t="s">
        <v>565</v>
      </c>
      <c r="V27" s="63" t="s">
        <v>566</v>
      </c>
      <c r="W27" s="63" t="s">
        <v>567</v>
      </c>
      <c r="X27" s="63" t="s">
        <v>1549</v>
      </c>
      <c r="Y27" s="63" t="s">
        <v>568</v>
      </c>
      <c r="Z27" s="63"/>
    </row>
    <row r="28" spans="1:33" s="56" customFormat="1" ht="15.75" thickBot="1" x14ac:dyDescent="0.3">
      <c r="C28" s="156" t="s">
        <v>596</v>
      </c>
      <c r="E28" s="152">
        <v>1500</v>
      </c>
      <c r="F28" s="150" t="s">
        <v>58</v>
      </c>
      <c r="G28" s="150">
        <v>12</v>
      </c>
      <c r="H28" s="150">
        <v>1908</v>
      </c>
      <c r="I28" s="150"/>
      <c r="J28" s="150"/>
      <c r="K28" s="56" t="s">
        <v>122</v>
      </c>
      <c r="L28" s="57">
        <v>3</v>
      </c>
      <c r="N28" s="62" t="s">
        <v>599</v>
      </c>
      <c r="O28" s="61" t="s">
        <v>586</v>
      </c>
      <c r="P28" s="61" t="s">
        <v>572</v>
      </c>
      <c r="Q28" s="61" t="s">
        <v>573</v>
      </c>
      <c r="R28" s="61" t="s">
        <v>587</v>
      </c>
      <c r="S28" s="61" t="s">
        <v>574</v>
      </c>
      <c r="T28" s="61" t="s">
        <v>575</v>
      </c>
      <c r="U28" s="61" t="s">
        <v>576</v>
      </c>
      <c r="V28" s="61" t="s">
        <v>577</v>
      </c>
      <c r="W28" s="61" t="s">
        <v>578</v>
      </c>
      <c r="X28" s="61" t="s">
        <v>588</v>
      </c>
      <c r="Y28" s="61" t="s">
        <v>579</v>
      </c>
      <c r="Z28" s="61" t="s">
        <v>580</v>
      </c>
      <c r="AA28" s="61" t="s">
        <v>581</v>
      </c>
      <c r="AB28" s="61" t="s">
        <v>582</v>
      </c>
      <c r="AC28" s="61" t="s">
        <v>583</v>
      </c>
      <c r="AD28" s="61" t="s">
        <v>584</v>
      </c>
      <c r="AE28" s="61" t="s">
        <v>585</v>
      </c>
      <c r="AF28" s="61" t="s">
        <v>487</v>
      </c>
      <c r="AG28" s="56" t="s">
        <v>593</v>
      </c>
    </row>
    <row r="29" spans="1:33" s="59" customFormat="1" ht="15.75" thickBot="1" x14ac:dyDescent="0.3">
      <c r="C29" s="157"/>
      <c r="E29" s="153"/>
      <c r="F29" s="151"/>
      <c r="G29" s="151"/>
      <c r="H29" s="151"/>
      <c r="I29" s="151"/>
      <c r="J29" s="151"/>
      <c r="K29" s="59" t="s">
        <v>128</v>
      </c>
      <c r="L29" s="60">
        <v>3</v>
      </c>
      <c r="N29" s="62" t="s">
        <v>591</v>
      </c>
      <c r="O29" s="61" t="s">
        <v>597</v>
      </c>
      <c r="P29" s="61" t="s">
        <v>598</v>
      </c>
      <c r="Q29" s="61" t="s">
        <v>589</v>
      </c>
      <c r="R29" s="61" t="s">
        <v>590</v>
      </c>
      <c r="S29" s="61" t="s">
        <v>603</v>
      </c>
      <c r="T29" s="61" t="s">
        <v>605</v>
      </c>
      <c r="U29" s="61" t="s">
        <v>600</v>
      </c>
      <c r="V29" s="61" t="s">
        <v>602</v>
      </c>
      <c r="W29" s="61" t="s">
        <v>604</v>
      </c>
      <c r="X29" s="61" t="s">
        <v>564</v>
      </c>
      <c r="Y29" s="61" t="s">
        <v>364</v>
      </c>
      <c r="Z29" s="61"/>
      <c r="AA29" s="61"/>
      <c r="AB29" s="61"/>
      <c r="AC29" s="61"/>
    </row>
    <row r="30" spans="1:33" s="33" customFormat="1" ht="15.75" customHeight="1" thickBot="1" x14ac:dyDescent="0.3">
      <c r="C30" s="195" t="s">
        <v>595</v>
      </c>
      <c r="E30" s="140">
        <v>1000</v>
      </c>
      <c r="F30" s="142" t="s">
        <v>703</v>
      </c>
      <c r="G30" s="142">
        <v>12</v>
      </c>
      <c r="H30" s="142">
        <v>1908</v>
      </c>
      <c r="I30" s="142"/>
      <c r="J30" s="142"/>
      <c r="K30" s="33" t="s">
        <v>122</v>
      </c>
      <c r="L30" s="34">
        <v>2</v>
      </c>
      <c r="N30" s="46" t="s">
        <v>592</v>
      </c>
      <c r="O30" s="193" t="s">
        <v>1314</v>
      </c>
      <c r="P30" s="193"/>
      <c r="Q30" s="193"/>
      <c r="R30" s="193"/>
      <c r="S30" s="193"/>
      <c r="T30" s="193"/>
      <c r="U30" s="193"/>
      <c r="V30" s="193"/>
      <c r="W30" s="193"/>
      <c r="X30" s="193"/>
      <c r="Y30" s="193"/>
      <c r="Z30" s="193"/>
      <c r="AA30" s="193"/>
      <c r="AB30" s="193"/>
      <c r="AC30" s="193"/>
      <c r="AD30" s="193"/>
      <c r="AE30" s="193"/>
      <c r="AF30" s="63"/>
    </row>
    <row r="31" spans="1:33" s="36" customFormat="1" ht="15.75" thickBot="1" x14ac:dyDescent="0.3">
      <c r="C31" s="196"/>
      <c r="E31" s="141"/>
      <c r="F31" s="143"/>
      <c r="G31" s="143"/>
      <c r="H31" s="143"/>
      <c r="I31" s="143"/>
      <c r="J31" s="143"/>
      <c r="K31" s="36" t="s">
        <v>128</v>
      </c>
      <c r="L31" s="37">
        <v>0</v>
      </c>
      <c r="N31" s="46"/>
      <c r="O31" s="194"/>
      <c r="P31" s="194"/>
      <c r="Q31" s="194"/>
      <c r="R31" s="194"/>
      <c r="S31" s="194"/>
      <c r="T31" s="194"/>
      <c r="U31" s="194"/>
      <c r="V31" s="194"/>
      <c r="W31" s="194"/>
      <c r="X31" s="194"/>
      <c r="Y31" s="194"/>
      <c r="Z31" s="194"/>
      <c r="AA31" s="194"/>
      <c r="AB31" s="194"/>
      <c r="AC31" s="194"/>
      <c r="AD31" s="194"/>
      <c r="AE31" s="194"/>
      <c r="AG31" s="36" t="s">
        <v>601</v>
      </c>
    </row>
    <row r="32" spans="1:33" s="70" customFormat="1" ht="15.75" thickBot="1" x14ac:dyDescent="0.3">
      <c r="C32" s="156" t="s">
        <v>643</v>
      </c>
      <c r="D32" s="158" t="s">
        <v>423</v>
      </c>
      <c r="E32" s="152">
        <v>1500</v>
      </c>
      <c r="F32" s="150" t="s">
        <v>1</v>
      </c>
      <c r="G32" s="150">
        <v>13</v>
      </c>
      <c r="H32" s="150">
        <v>1909</v>
      </c>
      <c r="I32" s="150"/>
      <c r="J32" s="150"/>
      <c r="K32" s="56" t="s">
        <v>127</v>
      </c>
      <c r="L32" s="60">
        <v>1</v>
      </c>
      <c r="M32" s="70" t="s">
        <v>153</v>
      </c>
      <c r="N32" s="62" t="s">
        <v>650</v>
      </c>
      <c r="O32" s="61" t="s">
        <v>648</v>
      </c>
      <c r="P32" s="61" t="s">
        <v>1121</v>
      </c>
      <c r="Q32" s="61" t="s">
        <v>652</v>
      </c>
      <c r="R32" s="61" t="s">
        <v>1014</v>
      </c>
      <c r="S32" s="61" t="s">
        <v>1122</v>
      </c>
      <c r="T32" s="61" t="s">
        <v>644</v>
      </c>
      <c r="U32" s="61" t="s">
        <v>650</v>
      </c>
      <c r="X32" s="61" t="s">
        <v>663</v>
      </c>
      <c r="Y32" s="61" t="s">
        <v>665</v>
      </c>
      <c r="Z32" s="61"/>
      <c r="AA32" s="61"/>
      <c r="AB32" s="61"/>
      <c r="AC32" s="61"/>
      <c r="AD32" s="61"/>
      <c r="AE32" s="61"/>
      <c r="AF32" s="61"/>
      <c r="AG32" s="61"/>
    </row>
    <row r="33" spans="1:35" s="70" customFormat="1" ht="15.75" thickBot="1" x14ac:dyDescent="0.3">
      <c r="C33" s="157"/>
      <c r="D33" s="159"/>
      <c r="E33" s="153"/>
      <c r="F33" s="151"/>
      <c r="G33" s="151"/>
      <c r="H33" s="151"/>
      <c r="I33" s="151"/>
      <c r="J33" s="151"/>
      <c r="K33" s="59" t="s">
        <v>128</v>
      </c>
      <c r="L33" s="60">
        <v>1</v>
      </c>
      <c r="N33" s="62" t="s">
        <v>647</v>
      </c>
      <c r="O33" s="61" t="s">
        <v>655</v>
      </c>
      <c r="P33" s="61" t="s">
        <v>1136</v>
      </c>
      <c r="Q33" s="61" t="s">
        <v>656</v>
      </c>
      <c r="R33" s="61" t="s">
        <v>657</v>
      </c>
      <c r="S33" s="61"/>
      <c r="T33" s="61" t="s">
        <v>1137</v>
      </c>
      <c r="U33" s="61"/>
      <c r="V33" s="61" t="s">
        <v>1138</v>
      </c>
      <c r="W33" s="61" t="s">
        <v>659</v>
      </c>
      <c r="X33" s="61" t="s">
        <v>564</v>
      </c>
      <c r="Y33" s="61" t="s">
        <v>1139</v>
      </c>
      <c r="Z33" s="61" t="s">
        <v>1140</v>
      </c>
      <c r="AA33" s="61" t="s">
        <v>698</v>
      </c>
      <c r="AB33" s="61" t="s">
        <v>1142</v>
      </c>
      <c r="AC33" s="61" t="s">
        <v>1141</v>
      </c>
      <c r="AD33" s="61"/>
      <c r="AE33" s="61"/>
      <c r="AF33" s="61"/>
      <c r="AG33" s="61"/>
    </row>
    <row r="34" spans="1:35" s="33" customFormat="1" ht="15.75" thickBot="1" x14ac:dyDescent="0.3">
      <c r="B34" s="146" t="s">
        <v>1576</v>
      </c>
      <c r="C34" s="195" t="s">
        <v>646</v>
      </c>
      <c r="E34" s="140">
        <v>3000</v>
      </c>
      <c r="F34" s="142" t="s">
        <v>58</v>
      </c>
      <c r="G34" s="142">
        <v>13</v>
      </c>
      <c r="H34" s="142">
        <v>1909</v>
      </c>
      <c r="I34" s="142"/>
      <c r="J34" s="142"/>
      <c r="K34" s="33" t="s">
        <v>127</v>
      </c>
      <c r="L34" s="34">
        <v>3</v>
      </c>
      <c r="M34" s="33" t="s">
        <v>129</v>
      </c>
      <c r="N34" s="71" t="s">
        <v>649</v>
      </c>
      <c r="O34" s="193" t="s">
        <v>1314</v>
      </c>
      <c r="P34" s="193"/>
      <c r="Q34" s="193"/>
      <c r="R34" s="193"/>
      <c r="S34" s="193"/>
      <c r="T34" s="193"/>
      <c r="U34" s="193"/>
      <c r="V34" s="193"/>
      <c r="W34" s="193"/>
      <c r="X34" s="193"/>
      <c r="Y34" s="193"/>
      <c r="Z34" s="193"/>
      <c r="AA34" s="193"/>
      <c r="AB34" s="193"/>
      <c r="AC34" s="193"/>
      <c r="AD34" s="193"/>
    </row>
    <row r="35" spans="1:35" s="36" customFormat="1" ht="15.75" thickBot="1" x14ac:dyDescent="0.3">
      <c r="B35" s="147"/>
      <c r="C35" s="196"/>
      <c r="E35" s="141"/>
      <c r="F35" s="143"/>
      <c r="G35" s="143"/>
      <c r="H35" s="143"/>
      <c r="I35" s="143"/>
      <c r="J35" s="143"/>
      <c r="K35" s="36" t="s">
        <v>128</v>
      </c>
      <c r="L35" s="37">
        <v>1</v>
      </c>
      <c r="N35" s="71" t="s">
        <v>645</v>
      </c>
      <c r="O35" s="194"/>
      <c r="P35" s="194"/>
      <c r="Q35" s="194"/>
      <c r="R35" s="194"/>
      <c r="S35" s="194"/>
      <c r="T35" s="194"/>
      <c r="U35" s="194"/>
      <c r="V35" s="194"/>
      <c r="W35" s="194"/>
      <c r="X35" s="194"/>
      <c r="Y35" s="194"/>
      <c r="Z35" s="194"/>
      <c r="AA35" s="194"/>
      <c r="AB35" s="194"/>
      <c r="AC35" s="194"/>
      <c r="AD35" s="194"/>
    </row>
    <row r="36" spans="1:35" s="33" customFormat="1" ht="15.75" thickBot="1" x14ac:dyDescent="0.3">
      <c r="A36" s="33" t="s">
        <v>125</v>
      </c>
      <c r="B36" s="146" t="s">
        <v>684</v>
      </c>
      <c r="C36" s="138" t="s">
        <v>378</v>
      </c>
      <c r="E36" s="140">
        <v>1000</v>
      </c>
      <c r="F36" s="162" t="s">
        <v>668</v>
      </c>
      <c r="G36" s="142">
        <v>14</v>
      </c>
      <c r="H36" s="142">
        <v>1910</v>
      </c>
      <c r="I36" s="142"/>
      <c r="J36" s="142"/>
      <c r="K36" s="33" t="s">
        <v>122</v>
      </c>
      <c r="L36" s="34">
        <v>2</v>
      </c>
      <c r="N36" s="71" t="s">
        <v>1154</v>
      </c>
      <c r="O36" s="63" t="s">
        <v>1156</v>
      </c>
      <c r="P36" s="63" t="s">
        <v>669</v>
      </c>
      <c r="Q36" s="63" t="s">
        <v>575</v>
      </c>
      <c r="R36" s="63" t="s">
        <v>671</v>
      </c>
      <c r="S36" s="63" t="s">
        <v>652</v>
      </c>
      <c r="T36" s="63" t="s">
        <v>1157</v>
      </c>
      <c r="U36" s="63" t="s">
        <v>1158</v>
      </c>
      <c r="V36" s="63" t="s">
        <v>673</v>
      </c>
      <c r="W36" s="63" t="s">
        <v>1180</v>
      </c>
      <c r="X36" s="63" t="s">
        <v>702</v>
      </c>
      <c r="Y36" s="63" t="s">
        <v>1159</v>
      </c>
      <c r="Z36" s="63"/>
      <c r="AA36" s="63"/>
      <c r="AB36" s="63"/>
      <c r="AC36" s="63"/>
      <c r="AD36" s="63"/>
    </row>
    <row r="37" spans="1:35" s="36" customFormat="1" ht="15.75" thickBot="1" x14ac:dyDescent="0.3">
      <c r="B37" s="147"/>
      <c r="C37" s="139"/>
      <c r="E37" s="141"/>
      <c r="F37" s="163"/>
      <c r="G37" s="143"/>
      <c r="H37" s="143"/>
      <c r="I37" s="143"/>
      <c r="J37" s="143"/>
      <c r="K37" s="36" t="s">
        <v>126</v>
      </c>
      <c r="L37" s="37">
        <v>0</v>
      </c>
      <c r="O37" s="63" t="s">
        <v>1169</v>
      </c>
      <c r="P37" s="63" t="s">
        <v>1170</v>
      </c>
      <c r="Q37" s="63" t="s">
        <v>1172</v>
      </c>
      <c r="R37" s="63" t="s">
        <v>1171</v>
      </c>
      <c r="S37" s="63" t="s">
        <v>527</v>
      </c>
      <c r="T37" s="63" t="s">
        <v>678</v>
      </c>
      <c r="U37" s="63" t="s">
        <v>679</v>
      </c>
      <c r="V37" s="63" t="s">
        <v>1173</v>
      </c>
      <c r="W37" s="63" t="s">
        <v>1175</v>
      </c>
      <c r="X37" s="63" t="s">
        <v>1174</v>
      </c>
      <c r="Y37" s="63" t="s">
        <v>1384</v>
      </c>
      <c r="Z37" s="63"/>
      <c r="AA37" s="63"/>
    </row>
    <row r="38" spans="1:35" s="56" customFormat="1" ht="15.75" thickBot="1" x14ac:dyDescent="0.3">
      <c r="C38" s="156" t="s">
        <v>691</v>
      </c>
      <c r="E38" s="152"/>
      <c r="F38" s="150" t="s">
        <v>58</v>
      </c>
      <c r="G38" s="150">
        <v>15</v>
      </c>
      <c r="H38" s="150">
        <v>1911</v>
      </c>
      <c r="I38" s="150"/>
      <c r="J38" s="150"/>
      <c r="K38" s="56" t="s">
        <v>122</v>
      </c>
      <c r="L38" s="57">
        <v>1</v>
      </c>
      <c r="N38" s="62" t="s">
        <v>674</v>
      </c>
      <c r="O38" s="61" t="s">
        <v>1178</v>
      </c>
      <c r="P38" s="61" t="s">
        <v>688</v>
      </c>
      <c r="Q38" s="61" t="s">
        <v>690</v>
      </c>
      <c r="R38" s="61" t="s">
        <v>575</v>
      </c>
      <c r="S38" s="61" t="s">
        <v>1179</v>
      </c>
      <c r="T38" s="61" t="s">
        <v>1294</v>
      </c>
      <c r="U38" s="61" t="s">
        <v>694</v>
      </c>
      <c r="V38" s="61" t="s">
        <v>1180</v>
      </c>
      <c r="W38" s="61" t="s">
        <v>650</v>
      </c>
      <c r="X38" s="61" t="s">
        <v>652</v>
      </c>
      <c r="Y38" s="61" t="s">
        <v>695</v>
      </c>
      <c r="Z38" s="56" t="s">
        <v>702</v>
      </c>
    </row>
    <row r="39" spans="1:35" s="59" customFormat="1" ht="15.75" thickBot="1" x14ac:dyDescent="0.3">
      <c r="C39" s="157"/>
      <c r="E39" s="153"/>
      <c r="F39" s="151"/>
      <c r="G39" s="151"/>
      <c r="H39" s="151"/>
      <c r="I39" s="151"/>
      <c r="J39" s="151"/>
      <c r="K39" s="59" t="s">
        <v>124</v>
      </c>
      <c r="L39" s="60">
        <v>1</v>
      </c>
      <c r="N39" s="62" t="s">
        <v>685</v>
      </c>
      <c r="O39" s="61" t="s">
        <v>685</v>
      </c>
      <c r="P39" s="61" t="s">
        <v>697</v>
      </c>
      <c r="Q39" s="61" t="s">
        <v>698</v>
      </c>
      <c r="R39" s="61" t="s">
        <v>699</v>
      </c>
      <c r="S39" s="61" t="s">
        <v>700</v>
      </c>
      <c r="T39" s="61" t="s">
        <v>1190</v>
      </c>
      <c r="U39" s="61" t="s">
        <v>1189</v>
      </c>
      <c r="V39" s="61"/>
      <c r="AA39" s="105" t="s">
        <v>1191</v>
      </c>
    </row>
    <row r="40" spans="1:35" s="33" customFormat="1" ht="15.75" customHeight="1" thickBot="1" x14ac:dyDescent="0.3">
      <c r="B40" s="146" t="s">
        <v>696</v>
      </c>
      <c r="C40" s="138" t="s">
        <v>687</v>
      </c>
      <c r="D40" s="160" t="s">
        <v>686</v>
      </c>
      <c r="E40" s="140">
        <v>2000</v>
      </c>
      <c r="F40" s="142" t="s">
        <v>58</v>
      </c>
      <c r="G40" s="142">
        <v>15</v>
      </c>
      <c r="H40" s="142">
        <v>1911</v>
      </c>
      <c r="I40" s="142"/>
      <c r="J40" s="142"/>
      <c r="K40" s="33" t="s">
        <v>122</v>
      </c>
      <c r="L40" s="34">
        <v>3</v>
      </c>
      <c r="N40" s="71" t="s">
        <v>689</v>
      </c>
      <c r="O40" s="193" t="s">
        <v>1314</v>
      </c>
      <c r="P40" s="193"/>
      <c r="Q40" s="193"/>
      <c r="R40" s="193"/>
      <c r="S40" s="193"/>
      <c r="T40" s="193"/>
      <c r="U40" s="193"/>
      <c r="V40" s="193"/>
      <c r="W40" s="193"/>
      <c r="X40" s="193"/>
      <c r="Y40" s="193"/>
      <c r="Z40" s="193"/>
      <c r="AA40" s="193"/>
      <c r="AB40" s="193"/>
      <c r="AC40" s="193"/>
      <c r="AD40" s="193"/>
      <c r="AE40" s="193"/>
    </row>
    <row r="41" spans="1:35" s="36" customFormat="1" ht="15.75" thickBot="1" x14ac:dyDescent="0.3">
      <c r="B41" s="147"/>
      <c r="C41" s="139"/>
      <c r="D41" s="161"/>
      <c r="E41" s="141"/>
      <c r="F41" s="143"/>
      <c r="G41" s="143"/>
      <c r="H41" s="143"/>
      <c r="I41" s="143"/>
      <c r="J41" s="143"/>
      <c r="K41" s="36" t="s">
        <v>124</v>
      </c>
      <c r="L41" s="37">
        <v>1</v>
      </c>
      <c r="N41" s="71" t="s">
        <v>647</v>
      </c>
      <c r="O41" s="194"/>
      <c r="P41" s="194"/>
      <c r="Q41" s="194"/>
      <c r="R41" s="194"/>
      <c r="S41" s="194"/>
      <c r="T41" s="194"/>
      <c r="U41" s="194"/>
      <c r="V41" s="194"/>
      <c r="W41" s="194"/>
      <c r="X41" s="194"/>
      <c r="Y41" s="194"/>
      <c r="Z41" s="194"/>
      <c r="AA41" s="194"/>
      <c r="AB41" s="194"/>
      <c r="AC41" s="194"/>
      <c r="AD41" s="194"/>
      <c r="AE41" s="194"/>
    </row>
    <row r="42" spans="1:35" s="33" customFormat="1" ht="15.75" thickBot="1" x14ac:dyDescent="0.3">
      <c r="C42" s="138" t="s">
        <v>705</v>
      </c>
      <c r="E42" s="140" t="s">
        <v>705</v>
      </c>
      <c r="F42" s="142" t="s">
        <v>1</v>
      </c>
      <c r="G42" s="142">
        <v>16</v>
      </c>
      <c r="H42" s="142">
        <v>1912</v>
      </c>
      <c r="I42" s="142"/>
      <c r="J42" s="142"/>
      <c r="K42" s="33" t="s">
        <v>122</v>
      </c>
      <c r="L42" s="34">
        <v>2</v>
      </c>
      <c r="N42" s="33" t="s">
        <v>705</v>
      </c>
      <c r="O42" s="35" t="s">
        <v>705</v>
      </c>
      <c r="P42" s="33" t="s">
        <v>758</v>
      </c>
    </row>
    <row r="43" spans="1:35" s="36" customFormat="1" ht="15.75" thickBot="1" x14ac:dyDescent="0.3">
      <c r="C43" s="139"/>
      <c r="E43" s="141"/>
      <c r="F43" s="143"/>
      <c r="G43" s="143"/>
      <c r="H43" s="143"/>
      <c r="I43" s="143"/>
      <c r="J43" s="143"/>
      <c r="K43" s="36" t="s">
        <v>123</v>
      </c>
      <c r="L43" s="37">
        <v>0</v>
      </c>
      <c r="O43" s="38" t="s">
        <v>705</v>
      </c>
      <c r="P43" s="33" t="s">
        <v>758</v>
      </c>
    </row>
    <row r="44" spans="1:35" s="33" customFormat="1" ht="15.75" thickBot="1" x14ac:dyDescent="0.3">
      <c r="A44" s="33" t="s">
        <v>707</v>
      </c>
      <c r="C44" s="138" t="s">
        <v>711</v>
      </c>
      <c r="E44" s="140"/>
      <c r="F44" s="142" t="s">
        <v>58</v>
      </c>
      <c r="G44" s="142">
        <v>17</v>
      </c>
      <c r="H44" s="142">
        <v>1913</v>
      </c>
      <c r="I44" s="142"/>
      <c r="J44" s="142"/>
      <c r="K44" s="33" t="s">
        <v>120</v>
      </c>
      <c r="L44" s="34">
        <v>3</v>
      </c>
      <c r="N44" s="71" t="s">
        <v>706</v>
      </c>
      <c r="O44" s="63" t="s">
        <v>714</v>
      </c>
      <c r="P44" s="63" t="s">
        <v>715</v>
      </c>
      <c r="Q44" s="63" t="s">
        <v>712</v>
      </c>
      <c r="R44" s="63" t="s">
        <v>716</v>
      </c>
      <c r="S44" s="63" t="s">
        <v>713</v>
      </c>
      <c r="AD44" s="63"/>
    </row>
    <row r="45" spans="1:35" s="36" customFormat="1" ht="16.5" thickBot="1" x14ac:dyDescent="0.35">
      <c r="A45" s="36" t="s">
        <v>708</v>
      </c>
      <c r="C45" s="139"/>
      <c r="E45" s="141"/>
      <c r="F45" s="143"/>
      <c r="G45" s="143"/>
      <c r="H45" s="143"/>
      <c r="I45" s="143"/>
      <c r="J45" s="143"/>
      <c r="K45" s="36" t="s">
        <v>121</v>
      </c>
      <c r="L45" s="37">
        <v>0</v>
      </c>
      <c r="O45" s="38"/>
      <c r="P45" s="63" t="s">
        <v>652</v>
      </c>
      <c r="AD45" s="63"/>
      <c r="AE45" s="72"/>
      <c r="AF45" s="72"/>
    </row>
    <row r="46" spans="1:35" s="33" customFormat="1" ht="16.5" customHeight="1" thickBot="1" x14ac:dyDescent="0.35">
      <c r="C46" s="138" t="s">
        <v>474</v>
      </c>
      <c r="D46" s="138" t="s">
        <v>423</v>
      </c>
      <c r="E46" s="140"/>
      <c r="F46" s="142" t="s">
        <v>58</v>
      </c>
      <c r="G46" s="142">
        <v>18</v>
      </c>
      <c r="H46" s="142">
        <v>1914</v>
      </c>
      <c r="I46" s="142"/>
      <c r="J46" s="142"/>
      <c r="K46" s="33" t="s">
        <v>555</v>
      </c>
      <c r="L46" s="34">
        <v>6</v>
      </c>
      <c r="N46" s="71" t="s">
        <v>1282</v>
      </c>
      <c r="O46" s="63" t="s">
        <v>1288</v>
      </c>
      <c r="P46" s="63" t="s">
        <v>1283</v>
      </c>
      <c r="Q46" s="63" t="s">
        <v>1289</v>
      </c>
      <c r="R46" s="63"/>
      <c r="S46" s="63" t="s">
        <v>1290</v>
      </c>
      <c r="T46" s="63" t="s">
        <v>1291</v>
      </c>
      <c r="U46" s="63" t="s">
        <v>1284</v>
      </c>
      <c r="V46" s="63" t="s">
        <v>1285</v>
      </c>
      <c r="W46" s="63" t="s">
        <v>1286</v>
      </c>
      <c r="X46" s="63" t="s">
        <v>1292</v>
      </c>
      <c r="Y46" s="63" t="s">
        <v>1293</v>
      </c>
      <c r="Z46" s="63" t="s">
        <v>1287</v>
      </c>
      <c r="AA46" s="63"/>
      <c r="AE46" s="72"/>
    </row>
    <row r="47" spans="1:35" s="36" customFormat="1" ht="16.5" thickBot="1" x14ac:dyDescent="0.35">
      <c r="C47" s="139"/>
      <c r="D47" s="139"/>
      <c r="E47" s="141"/>
      <c r="F47" s="143"/>
      <c r="G47" s="143"/>
      <c r="H47" s="143"/>
      <c r="I47" s="143"/>
      <c r="J47" s="143"/>
      <c r="K47" s="36" t="s">
        <v>119</v>
      </c>
      <c r="L47" s="37">
        <v>1</v>
      </c>
      <c r="N47" s="71" t="s">
        <v>1231</v>
      </c>
      <c r="O47" s="63" t="s">
        <v>1295</v>
      </c>
      <c r="P47" s="63" t="s">
        <v>1231</v>
      </c>
      <c r="Q47" s="63" t="s">
        <v>1228</v>
      </c>
      <c r="R47" s="63" t="s">
        <v>1296</v>
      </c>
      <c r="S47" s="63" t="s">
        <v>1234</v>
      </c>
      <c r="T47" s="63" t="s">
        <v>1227</v>
      </c>
      <c r="U47" s="63" t="s">
        <v>1077</v>
      </c>
      <c r="V47" s="63" t="s">
        <v>1297</v>
      </c>
      <c r="W47" s="63" t="s">
        <v>807</v>
      </c>
      <c r="X47" s="63" t="s">
        <v>1298</v>
      </c>
      <c r="Y47" s="63" t="s">
        <v>1235</v>
      </c>
      <c r="Z47" s="63" t="s">
        <v>1271</v>
      </c>
      <c r="AA47" s="63" t="s">
        <v>1299</v>
      </c>
      <c r="AD47" s="63"/>
      <c r="AE47" s="72"/>
    </row>
    <row r="48" spans="1:35" s="56" customFormat="1" ht="16.5" thickBot="1" x14ac:dyDescent="0.35">
      <c r="B48" s="56" t="s">
        <v>117</v>
      </c>
      <c r="C48" s="156" t="s">
        <v>1316</v>
      </c>
      <c r="E48" s="152"/>
      <c r="F48" s="150" t="s">
        <v>58</v>
      </c>
      <c r="G48" s="150">
        <v>19</v>
      </c>
      <c r="H48" s="150">
        <v>1915</v>
      </c>
      <c r="I48" s="150"/>
      <c r="J48" s="150"/>
      <c r="K48" s="56" t="s">
        <v>118</v>
      </c>
      <c r="L48" s="57">
        <v>2</v>
      </c>
      <c r="N48" s="62" t="s">
        <v>1315</v>
      </c>
      <c r="O48" s="61" t="s">
        <v>1300</v>
      </c>
      <c r="P48" s="61" t="s">
        <v>1301</v>
      </c>
      <c r="Q48" s="61" t="s">
        <v>1302</v>
      </c>
      <c r="R48" s="61" t="s">
        <v>1303</v>
      </c>
      <c r="S48" s="61" t="s">
        <v>1304</v>
      </c>
      <c r="T48" s="61" t="s">
        <v>1305</v>
      </c>
      <c r="U48" s="61" t="s">
        <v>1306</v>
      </c>
      <c r="V48" s="61" t="s">
        <v>1321</v>
      </c>
      <c r="W48" s="61" t="s">
        <v>1307</v>
      </c>
      <c r="X48" s="61" t="s">
        <v>1308</v>
      </c>
      <c r="Y48" s="61" t="s">
        <v>1309</v>
      </c>
      <c r="Z48" s="61" t="s">
        <v>1310</v>
      </c>
      <c r="AA48" s="61"/>
      <c r="AB48" s="61"/>
      <c r="AC48" s="61"/>
      <c r="AE48" s="110"/>
      <c r="AI48" s="56" t="s">
        <v>667</v>
      </c>
    </row>
    <row r="49" spans="2:35" s="59" customFormat="1" ht="16.5" thickBot="1" x14ac:dyDescent="0.35">
      <c r="C49" s="157"/>
      <c r="E49" s="153"/>
      <c r="F49" s="151"/>
      <c r="G49" s="151"/>
      <c r="H49" s="151"/>
      <c r="I49" s="151"/>
      <c r="J49" s="151"/>
      <c r="K49" s="59" t="s">
        <v>294</v>
      </c>
      <c r="L49" s="60">
        <v>2</v>
      </c>
      <c r="N49" s="62" t="s">
        <v>1318</v>
      </c>
      <c r="O49" s="61" t="s">
        <v>602</v>
      </c>
      <c r="P49" s="61" t="s">
        <v>701</v>
      </c>
      <c r="Q49" s="61" t="s">
        <v>1312</v>
      </c>
      <c r="R49" s="61" t="s">
        <v>1253</v>
      </c>
      <c r="S49" s="61" t="s">
        <v>1313</v>
      </c>
      <c r="T49" s="61"/>
      <c r="U49" s="61"/>
      <c r="V49" s="61"/>
      <c r="W49" s="61"/>
      <c r="X49" s="61"/>
      <c r="Y49" s="61"/>
      <c r="Z49" s="61"/>
      <c r="AA49" s="61"/>
      <c r="AB49" s="61"/>
      <c r="AC49" s="61"/>
      <c r="AD49" s="61"/>
      <c r="AE49" s="111"/>
    </row>
    <row r="50" spans="2:35" s="112" customFormat="1" ht="16.5" thickBot="1" x14ac:dyDescent="0.35">
      <c r="B50" s="112" t="s">
        <v>1319</v>
      </c>
      <c r="C50" s="138" t="s">
        <v>1317</v>
      </c>
      <c r="E50" s="197"/>
      <c r="F50" s="181"/>
      <c r="G50" s="181">
        <v>19</v>
      </c>
      <c r="H50" s="181">
        <v>1915</v>
      </c>
      <c r="I50" s="181"/>
      <c r="J50" s="181"/>
      <c r="K50" s="112" t="s">
        <v>118</v>
      </c>
      <c r="L50" s="113">
        <v>2</v>
      </c>
      <c r="N50" s="71" t="s">
        <v>1311</v>
      </c>
      <c r="O50" s="193" t="s">
        <v>1314</v>
      </c>
      <c r="P50" s="193"/>
      <c r="Q50" s="193"/>
      <c r="R50" s="193"/>
      <c r="S50" s="193"/>
      <c r="T50" s="193"/>
      <c r="U50" s="193"/>
      <c r="V50" s="193"/>
      <c r="W50" s="193"/>
      <c r="X50" s="193"/>
      <c r="Y50" s="193"/>
      <c r="Z50" s="193"/>
      <c r="AA50" s="193"/>
      <c r="AB50" s="193"/>
      <c r="AC50" s="193"/>
      <c r="AE50" s="114"/>
      <c r="AI50" s="112" t="s">
        <v>667</v>
      </c>
    </row>
    <row r="51" spans="2:35" s="115" customFormat="1" ht="16.5" thickBot="1" x14ac:dyDescent="0.35">
      <c r="B51" s="115" t="s">
        <v>1320</v>
      </c>
      <c r="C51" s="139"/>
      <c r="E51" s="198"/>
      <c r="F51" s="182"/>
      <c r="G51" s="182"/>
      <c r="H51" s="182"/>
      <c r="I51" s="182"/>
      <c r="J51" s="182"/>
      <c r="K51" s="115" t="s">
        <v>294</v>
      </c>
      <c r="L51" s="116">
        <v>0</v>
      </c>
      <c r="N51" s="71"/>
      <c r="O51" s="194"/>
      <c r="P51" s="194"/>
      <c r="Q51" s="194"/>
      <c r="R51" s="194"/>
      <c r="S51" s="194"/>
      <c r="T51" s="194"/>
      <c r="U51" s="194"/>
      <c r="V51" s="194"/>
      <c r="W51" s="194"/>
      <c r="X51" s="194"/>
      <c r="Y51" s="194"/>
      <c r="Z51" s="194"/>
      <c r="AA51" s="194"/>
      <c r="AB51" s="194"/>
      <c r="AC51" s="194"/>
      <c r="AD51" s="63"/>
      <c r="AE51" s="117"/>
    </row>
    <row r="52" spans="2:35" s="118" customFormat="1" ht="16.5" thickBot="1" x14ac:dyDescent="0.35">
      <c r="E52" s="187"/>
      <c r="F52" s="189"/>
      <c r="G52" s="189">
        <v>20</v>
      </c>
      <c r="H52" s="189">
        <v>1916</v>
      </c>
      <c r="I52" s="189"/>
      <c r="J52" s="189"/>
      <c r="K52" s="118" t="s">
        <v>292</v>
      </c>
      <c r="L52" s="119"/>
      <c r="N52" s="120"/>
      <c r="O52" s="121"/>
      <c r="AE52" s="122"/>
    </row>
    <row r="53" spans="2:35" s="123" customFormat="1" ht="16.5" thickBot="1" x14ac:dyDescent="0.35">
      <c r="E53" s="188"/>
      <c r="F53" s="190"/>
      <c r="G53" s="190"/>
      <c r="H53" s="190"/>
      <c r="I53" s="190"/>
      <c r="J53" s="190"/>
      <c r="L53" s="124"/>
      <c r="N53" s="120"/>
      <c r="O53" s="125"/>
      <c r="AD53" s="126"/>
      <c r="AE53" s="122"/>
    </row>
    <row r="54" spans="2:35" s="118" customFormat="1" ht="16.5" thickBot="1" x14ac:dyDescent="0.35">
      <c r="E54" s="187"/>
      <c r="F54" s="189"/>
      <c r="G54" s="189">
        <v>21</v>
      </c>
      <c r="H54" s="189">
        <v>1917</v>
      </c>
      <c r="I54" s="189"/>
      <c r="J54" s="189"/>
      <c r="K54" s="118" t="s">
        <v>292</v>
      </c>
      <c r="L54" s="119"/>
      <c r="N54" s="120"/>
      <c r="O54" s="121"/>
      <c r="AD54" s="126"/>
      <c r="AE54" s="122"/>
    </row>
    <row r="55" spans="2:35" s="123" customFormat="1" ht="16.5" thickBot="1" x14ac:dyDescent="0.35">
      <c r="E55" s="188"/>
      <c r="F55" s="190"/>
      <c r="G55" s="190"/>
      <c r="H55" s="190"/>
      <c r="I55" s="190"/>
      <c r="J55" s="190"/>
      <c r="L55" s="124"/>
      <c r="N55" s="120"/>
      <c r="O55" s="125"/>
      <c r="AD55" s="126"/>
      <c r="AE55" s="122"/>
    </row>
    <row r="56" spans="2:35" s="56" customFormat="1" ht="16.5" thickBot="1" x14ac:dyDescent="0.35">
      <c r="B56" s="146" t="s">
        <v>1377</v>
      </c>
      <c r="C56" s="156" t="s">
        <v>1358</v>
      </c>
      <c r="E56" s="152"/>
      <c r="F56" s="150" t="s">
        <v>478</v>
      </c>
      <c r="G56" s="150">
        <v>22</v>
      </c>
      <c r="H56" s="150">
        <v>1918</v>
      </c>
      <c r="I56" s="150"/>
      <c r="J56" s="150"/>
      <c r="K56" s="56" t="s">
        <v>154</v>
      </c>
      <c r="L56" s="57">
        <v>2</v>
      </c>
      <c r="N56" s="71" t="s">
        <v>1378</v>
      </c>
      <c r="O56" s="61" t="s">
        <v>675</v>
      </c>
      <c r="P56" s="61" t="s">
        <v>680</v>
      </c>
      <c r="Q56" s="61" t="s">
        <v>1371</v>
      </c>
      <c r="R56" s="61" t="s">
        <v>1372</v>
      </c>
      <c r="S56" s="61" t="s">
        <v>1049</v>
      </c>
      <c r="T56" s="61" t="s">
        <v>1373</v>
      </c>
      <c r="U56" s="61" t="s">
        <v>1242</v>
      </c>
      <c r="V56" s="61" t="s">
        <v>1374</v>
      </c>
      <c r="W56" s="61" t="s">
        <v>1221</v>
      </c>
      <c r="X56" s="61" t="s">
        <v>1375</v>
      </c>
      <c r="Y56" s="61" t="s">
        <v>1376</v>
      </c>
      <c r="Z56" s="61" t="s">
        <v>1379</v>
      </c>
      <c r="AD56" s="61"/>
      <c r="AE56" s="111"/>
    </row>
    <row r="57" spans="2:35" s="59" customFormat="1" ht="15.75" thickBot="1" x14ac:dyDescent="0.3">
      <c r="B57" s="147"/>
      <c r="C57" s="157"/>
      <c r="E57" s="153"/>
      <c r="F57" s="151"/>
      <c r="G57" s="151"/>
      <c r="H57" s="151"/>
      <c r="I57" s="151"/>
      <c r="J57" s="151"/>
      <c r="K57" s="59" t="s">
        <v>155</v>
      </c>
      <c r="L57" s="60">
        <v>0</v>
      </c>
      <c r="N57" s="71"/>
      <c r="O57" s="61" t="s">
        <v>1361</v>
      </c>
      <c r="P57" s="61" t="s">
        <v>1362</v>
      </c>
      <c r="Q57" s="61" t="s">
        <v>1174</v>
      </c>
      <c r="R57" s="61" t="s">
        <v>1363</v>
      </c>
      <c r="S57" s="61" t="s">
        <v>1364</v>
      </c>
      <c r="T57" s="61" t="s">
        <v>1365</v>
      </c>
      <c r="U57" s="61" t="s">
        <v>1366</v>
      </c>
      <c r="V57" s="61" t="s">
        <v>1367</v>
      </c>
      <c r="W57" s="61" t="s">
        <v>1368</v>
      </c>
      <c r="X57" s="61" t="s">
        <v>1369</v>
      </c>
      <c r="Y57" s="61" t="s">
        <v>1370</v>
      </c>
      <c r="Z57" s="61"/>
      <c r="AA57" s="61"/>
      <c r="AB57" s="61"/>
      <c r="AC57" s="61"/>
      <c r="AD57" s="61"/>
      <c r="AE57" s="61"/>
      <c r="AF57" s="61"/>
      <c r="AG57" s="61"/>
    </row>
    <row r="58" spans="2:35" s="56" customFormat="1" ht="16.5" thickBot="1" x14ac:dyDescent="0.35">
      <c r="C58" s="156" t="s">
        <v>1359</v>
      </c>
      <c r="E58" s="152"/>
      <c r="F58" s="150" t="s">
        <v>291</v>
      </c>
      <c r="G58" s="150">
        <v>22</v>
      </c>
      <c r="H58" s="150">
        <v>1918</v>
      </c>
      <c r="I58" s="150"/>
      <c r="J58" s="150"/>
      <c r="K58" s="56" t="s">
        <v>154</v>
      </c>
      <c r="L58" s="57" t="s">
        <v>291</v>
      </c>
      <c r="N58" s="71"/>
      <c r="O58" s="127"/>
      <c r="AD58" s="61"/>
      <c r="AE58" s="111"/>
    </row>
    <row r="59" spans="2:35" s="59" customFormat="1" ht="15.75" thickBot="1" x14ac:dyDescent="0.3">
      <c r="C59" s="157"/>
      <c r="E59" s="153"/>
      <c r="F59" s="151"/>
      <c r="G59" s="151"/>
      <c r="H59" s="151"/>
      <c r="I59" s="151"/>
      <c r="J59" s="151"/>
      <c r="K59" s="59" t="s">
        <v>155</v>
      </c>
      <c r="L59" s="57" t="s">
        <v>291</v>
      </c>
      <c r="N59" s="71"/>
      <c r="O59" s="61"/>
      <c r="P59" s="61"/>
      <c r="Q59" s="61"/>
      <c r="R59" s="61"/>
      <c r="S59" s="61"/>
      <c r="T59" s="61"/>
      <c r="U59" s="61"/>
      <c r="V59" s="61"/>
      <c r="W59" s="61"/>
      <c r="X59" s="61"/>
      <c r="Y59" s="61"/>
      <c r="Z59" s="61"/>
      <c r="AA59" s="61"/>
      <c r="AB59" s="61"/>
      <c r="AC59" s="61"/>
      <c r="AD59" s="61"/>
      <c r="AE59" s="61"/>
      <c r="AF59" s="61"/>
    </row>
    <row r="60" spans="2:35" s="56" customFormat="1" ht="16.5" thickBot="1" x14ac:dyDescent="0.35">
      <c r="C60" s="156" t="s">
        <v>1360</v>
      </c>
      <c r="E60" s="152"/>
      <c r="F60" s="150" t="s">
        <v>478</v>
      </c>
      <c r="G60" s="150">
        <v>22</v>
      </c>
      <c r="H60" s="150">
        <v>1918</v>
      </c>
      <c r="I60" s="150"/>
      <c r="J60" s="150"/>
      <c r="K60" s="56" t="s">
        <v>154</v>
      </c>
      <c r="L60" s="57" t="s">
        <v>291</v>
      </c>
      <c r="N60" s="71"/>
      <c r="O60" s="127"/>
      <c r="AD60" s="61"/>
      <c r="AE60" s="111"/>
    </row>
    <row r="61" spans="2:35" s="59" customFormat="1" ht="16.5" thickBot="1" x14ac:dyDescent="0.35">
      <c r="C61" s="157"/>
      <c r="E61" s="153"/>
      <c r="F61" s="151"/>
      <c r="G61" s="151"/>
      <c r="H61" s="151"/>
      <c r="I61" s="151"/>
      <c r="J61" s="151"/>
      <c r="K61" s="59" t="s">
        <v>155</v>
      </c>
      <c r="L61" s="57" t="s">
        <v>291</v>
      </c>
      <c r="N61" s="71"/>
      <c r="O61" s="128"/>
      <c r="AD61" s="61"/>
      <c r="AE61" s="111"/>
    </row>
    <row r="62" spans="2:35" s="33" customFormat="1" ht="15.75" thickBot="1" x14ac:dyDescent="0.3">
      <c r="C62" s="138" t="s">
        <v>1419</v>
      </c>
      <c r="E62" s="140"/>
      <c r="F62" s="142" t="s">
        <v>58</v>
      </c>
      <c r="G62" s="142">
        <v>22</v>
      </c>
      <c r="H62" s="142">
        <v>1918</v>
      </c>
      <c r="I62" s="142"/>
      <c r="J62" s="142"/>
      <c r="K62" s="33" t="s">
        <v>154</v>
      </c>
      <c r="L62" s="34">
        <v>1</v>
      </c>
      <c r="N62" s="71"/>
      <c r="O62" s="63"/>
      <c r="P62" s="63"/>
      <c r="Q62" s="63"/>
      <c r="R62" s="63"/>
      <c r="S62" s="63"/>
      <c r="T62" s="63"/>
      <c r="U62" s="63"/>
      <c r="V62" s="63"/>
      <c r="W62" s="63"/>
      <c r="X62" s="63"/>
      <c r="Y62" s="63"/>
      <c r="Z62" s="63"/>
      <c r="AA62" s="63"/>
      <c r="AB62" s="63"/>
      <c r="AC62" s="63"/>
      <c r="AD62" s="63"/>
      <c r="AE62" s="63"/>
      <c r="AF62" s="63"/>
      <c r="AG62" s="63"/>
    </row>
    <row r="63" spans="2:35" s="36" customFormat="1" ht="15.75" thickBot="1" x14ac:dyDescent="0.3">
      <c r="C63" s="139"/>
      <c r="E63" s="141"/>
      <c r="F63" s="143"/>
      <c r="G63" s="143"/>
      <c r="H63" s="143"/>
      <c r="I63" s="143"/>
      <c r="J63" s="143"/>
      <c r="K63" s="36" t="s">
        <v>155</v>
      </c>
      <c r="L63" s="34">
        <v>1</v>
      </c>
      <c r="O63" s="63"/>
      <c r="P63" s="63"/>
      <c r="Q63" s="63"/>
      <c r="R63" s="63"/>
      <c r="S63" s="63"/>
      <c r="T63" s="63"/>
      <c r="U63" s="63"/>
      <c r="V63" s="63"/>
      <c r="W63" s="63"/>
      <c r="X63" s="63"/>
      <c r="Y63" s="63"/>
      <c r="Z63" s="63"/>
      <c r="AA63" s="63"/>
      <c r="AB63" s="63"/>
      <c r="AC63" s="63"/>
      <c r="AD63" s="63"/>
      <c r="AE63" s="63"/>
      <c r="AF63" s="63"/>
      <c r="AG63" s="63"/>
    </row>
    <row r="64" spans="2:35" s="33" customFormat="1" ht="15.75" thickBot="1" x14ac:dyDescent="0.3">
      <c r="B64" s="146" t="s">
        <v>1423</v>
      </c>
      <c r="C64" s="138" t="s">
        <v>1420</v>
      </c>
      <c r="D64" s="138" t="s">
        <v>348</v>
      </c>
      <c r="E64" s="140">
        <v>1800</v>
      </c>
      <c r="F64" s="142" t="s">
        <v>58</v>
      </c>
      <c r="G64" s="142">
        <v>23</v>
      </c>
      <c r="H64" s="142">
        <v>1919</v>
      </c>
      <c r="I64" s="142"/>
      <c r="J64" s="142"/>
      <c r="K64" s="33" t="s">
        <v>157</v>
      </c>
      <c r="L64" s="34">
        <v>2</v>
      </c>
      <c r="N64" s="71" t="s">
        <v>1414</v>
      </c>
      <c r="O64" s="63" t="s">
        <v>1413</v>
      </c>
      <c r="P64" s="63" t="s">
        <v>677</v>
      </c>
      <c r="Q64" s="63" t="s">
        <v>1416</v>
      </c>
      <c r="R64" s="63" t="s">
        <v>1415</v>
      </c>
      <c r="S64" s="63" t="s">
        <v>1417</v>
      </c>
      <c r="T64" s="63" t="s">
        <v>1418</v>
      </c>
      <c r="U64" s="63" t="s">
        <v>1432</v>
      </c>
      <c r="V64" s="63" t="s">
        <v>1424</v>
      </c>
      <c r="W64" s="63" t="s">
        <v>1425</v>
      </c>
      <c r="X64" s="63" t="s">
        <v>1057</v>
      </c>
      <c r="Y64" s="63" t="s">
        <v>1426</v>
      </c>
      <c r="Z64" s="63" t="s">
        <v>1427</v>
      </c>
      <c r="AA64" s="63" t="s">
        <v>1428</v>
      </c>
      <c r="AB64" s="63" t="s">
        <v>1429</v>
      </c>
      <c r="AC64" s="63"/>
      <c r="AD64" s="63"/>
      <c r="AE64" s="63"/>
      <c r="AF64" s="63"/>
      <c r="AG64" s="63"/>
    </row>
    <row r="65" spans="2:37" s="36" customFormat="1" ht="15.75" thickBot="1" x14ac:dyDescent="0.3">
      <c r="B65" s="147"/>
      <c r="C65" s="139"/>
      <c r="D65" s="139"/>
      <c r="E65" s="141"/>
      <c r="F65" s="143"/>
      <c r="G65" s="143"/>
      <c r="H65" s="143"/>
      <c r="I65" s="143"/>
      <c r="J65" s="143"/>
      <c r="K65" s="36" t="s">
        <v>116</v>
      </c>
      <c r="L65" s="37">
        <v>1</v>
      </c>
      <c r="N65" s="71" t="s">
        <v>1412</v>
      </c>
      <c r="O65" s="63" t="s">
        <v>1483</v>
      </c>
      <c r="P65" s="63" t="s">
        <v>1412</v>
      </c>
      <c r="Q65" s="63" t="s">
        <v>1486</v>
      </c>
      <c r="R65" s="63" t="s">
        <v>1430</v>
      </c>
      <c r="S65" s="63" t="s">
        <v>1489</v>
      </c>
      <c r="T65" s="63" t="s">
        <v>1431</v>
      </c>
      <c r="U65" s="63" t="s">
        <v>1484</v>
      </c>
      <c r="V65" s="63" t="s">
        <v>1482</v>
      </c>
      <c r="W65" s="63" t="s">
        <v>1487</v>
      </c>
      <c r="X65" s="63"/>
      <c r="Y65" s="63"/>
      <c r="Z65" s="63"/>
      <c r="AA65" s="63"/>
      <c r="AB65" s="63" t="s">
        <v>1485</v>
      </c>
      <c r="AC65" s="63"/>
      <c r="AD65" s="63" t="s">
        <v>1488</v>
      </c>
      <c r="AE65" s="63"/>
      <c r="AF65" s="63"/>
      <c r="AG65" s="63"/>
      <c r="AI65" s="33" t="s">
        <v>667</v>
      </c>
    </row>
    <row r="66" spans="2:37" s="33" customFormat="1" ht="15.75" thickBot="1" x14ac:dyDescent="0.3">
      <c r="C66" s="138" t="s">
        <v>1448</v>
      </c>
      <c r="D66" s="138" t="s">
        <v>348</v>
      </c>
      <c r="E66" s="140">
        <v>3000</v>
      </c>
      <c r="F66" s="142" t="s">
        <v>58</v>
      </c>
      <c r="G66" s="142">
        <v>24</v>
      </c>
      <c r="H66" s="142">
        <v>1920</v>
      </c>
      <c r="I66" s="142"/>
      <c r="J66" s="142"/>
      <c r="K66" s="33" t="s">
        <v>147</v>
      </c>
      <c r="L66" s="34">
        <v>1</v>
      </c>
      <c r="N66" s="71" t="s">
        <v>1435</v>
      </c>
      <c r="O66" s="63" t="s">
        <v>1440</v>
      </c>
      <c r="P66" s="63" t="s">
        <v>1441</v>
      </c>
      <c r="Q66" s="63" t="s">
        <v>1479</v>
      </c>
      <c r="R66" s="63" t="s">
        <v>1442</v>
      </c>
      <c r="S66" s="63" t="s">
        <v>1433</v>
      </c>
      <c r="T66" s="63" t="s">
        <v>1443</v>
      </c>
      <c r="U66" s="63" t="s">
        <v>665</v>
      </c>
      <c r="V66" s="63" t="s">
        <v>1444</v>
      </c>
      <c r="W66" s="63" t="s">
        <v>1286</v>
      </c>
      <c r="X66" s="63" t="s">
        <v>1221</v>
      </c>
      <c r="Y66" s="63" t="s">
        <v>1435</v>
      </c>
      <c r="Z66" s="63" t="s">
        <v>1445</v>
      </c>
      <c r="AA66" s="63"/>
      <c r="AB66" s="63"/>
      <c r="AC66" s="63"/>
      <c r="AD66" s="63"/>
      <c r="AE66" s="63"/>
      <c r="AF66" s="63" t="s">
        <v>1434</v>
      </c>
      <c r="AG66" s="63"/>
    </row>
    <row r="67" spans="2:37" s="36" customFormat="1" ht="15.75" thickBot="1" x14ac:dyDescent="0.3">
      <c r="C67" s="139"/>
      <c r="D67" s="139"/>
      <c r="E67" s="141"/>
      <c r="F67" s="143"/>
      <c r="G67" s="143"/>
      <c r="H67" s="143"/>
      <c r="I67" s="143"/>
      <c r="J67" s="143"/>
      <c r="K67" s="36" t="s">
        <v>115</v>
      </c>
      <c r="L67" s="37">
        <v>0</v>
      </c>
      <c r="N67" s="71"/>
      <c r="O67" s="63" t="s">
        <v>906</v>
      </c>
      <c r="P67" s="63" t="s">
        <v>965</v>
      </c>
      <c r="Q67" s="63" t="s">
        <v>484</v>
      </c>
      <c r="R67" s="63" t="s">
        <v>1222</v>
      </c>
      <c r="S67" s="63" t="s">
        <v>1447</v>
      </c>
      <c r="T67" s="63" t="s">
        <v>1436</v>
      </c>
      <c r="U67" s="63"/>
      <c r="V67" s="63"/>
      <c r="W67" s="63" t="s">
        <v>1437</v>
      </c>
      <c r="X67" s="63" t="s">
        <v>1438</v>
      </c>
      <c r="Y67" s="63" t="s">
        <v>1439</v>
      </c>
      <c r="Z67" s="63" t="s">
        <v>1256</v>
      </c>
      <c r="AA67" s="63" t="s">
        <v>484</v>
      </c>
      <c r="AB67" s="63" t="s">
        <v>1446</v>
      </c>
      <c r="AC67" s="63"/>
      <c r="AD67" s="63"/>
      <c r="AE67" s="63"/>
      <c r="AF67" s="63"/>
      <c r="AG67" s="63"/>
    </row>
    <row r="68" spans="2:37" s="33" customFormat="1" ht="15.75" thickBot="1" x14ac:dyDescent="0.3">
      <c r="C68" s="138" t="s">
        <v>1449</v>
      </c>
      <c r="D68" s="138" t="s">
        <v>348</v>
      </c>
      <c r="E68" s="140">
        <v>1850</v>
      </c>
      <c r="F68" s="142" t="s">
        <v>58</v>
      </c>
      <c r="G68" s="142">
        <v>25</v>
      </c>
      <c r="H68" s="142">
        <v>1921</v>
      </c>
      <c r="I68" s="142"/>
      <c r="J68" s="142"/>
      <c r="K68" s="33" t="s">
        <v>114</v>
      </c>
      <c r="L68" s="34">
        <v>1</v>
      </c>
      <c r="N68" s="71" t="s">
        <v>1268</v>
      </c>
      <c r="O68" s="63" t="s">
        <v>1455</v>
      </c>
      <c r="P68" s="63" t="s">
        <v>1456</v>
      </c>
      <c r="Q68" s="63" t="s">
        <v>761</v>
      </c>
      <c r="R68" s="63" t="s">
        <v>1453</v>
      </c>
      <c r="S68" s="63" t="s">
        <v>1458</v>
      </c>
      <c r="T68" s="63" t="s">
        <v>1450</v>
      </c>
      <c r="U68" s="63" t="s">
        <v>1454</v>
      </c>
      <c r="V68" s="63" t="s">
        <v>1467</v>
      </c>
      <c r="W68" s="63" t="s">
        <v>1457</v>
      </c>
      <c r="X68" s="63" t="s">
        <v>1459</v>
      </c>
      <c r="Y68" s="63" t="s">
        <v>1466</v>
      </c>
      <c r="Z68" s="63"/>
      <c r="AA68" s="63"/>
      <c r="AB68" s="63"/>
      <c r="AC68" s="63"/>
      <c r="AD68" s="63"/>
      <c r="AE68" s="63"/>
      <c r="AF68" s="63"/>
      <c r="AG68" s="63"/>
    </row>
    <row r="69" spans="2:37" s="36" customFormat="1" ht="15.75" thickBot="1" x14ac:dyDescent="0.3">
      <c r="C69" s="139"/>
      <c r="D69" s="139"/>
      <c r="E69" s="141"/>
      <c r="F69" s="143"/>
      <c r="G69" s="143"/>
      <c r="H69" s="143"/>
      <c r="I69" s="143"/>
      <c r="J69" s="143"/>
      <c r="K69" s="36" t="s">
        <v>112</v>
      </c>
      <c r="L69" s="37">
        <v>0</v>
      </c>
      <c r="N69" s="71"/>
      <c r="O69" s="63" t="s">
        <v>1462</v>
      </c>
      <c r="P69" s="63" t="s">
        <v>1451</v>
      </c>
      <c r="Q69" s="63" t="s">
        <v>1468</v>
      </c>
      <c r="R69" s="63" t="s">
        <v>1273</v>
      </c>
      <c r="S69" s="63" t="s">
        <v>1100</v>
      </c>
      <c r="T69" s="63" t="s">
        <v>1465</v>
      </c>
      <c r="U69" s="63" t="s">
        <v>1464</v>
      </c>
      <c r="V69" s="63" t="s">
        <v>1460</v>
      </c>
      <c r="W69" s="63" t="s">
        <v>1452</v>
      </c>
      <c r="X69" s="63" t="s">
        <v>1461</v>
      </c>
      <c r="Y69" s="63" t="s">
        <v>1463</v>
      </c>
      <c r="Z69" s="63"/>
      <c r="AA69" s="63"/>
      <c r="AB69" s="63"/>
      <c r="AC69" s="63"/>
      <c r="AD69" s="63"/>
      <c r="AE69" s="63"/>
      <c r="AF69" s="63"/>
      <c r="AG69" s="63"/>
    </row>
    <row r="70" spans="2:37" s="33" customFormat="1" ht="15.75" thickBot="1" x14ac:dyDescent="0.3">
      <c r="B70" s="146" t="s">
        <v>1471</v>
      </c>
      <c r="C70" s="138" t="s">
        <v>1472</v>
      </c>
      <c r="E70" s="140">
        <v>1800</v>
      </c>
      <c r="F70" s="142" t="s">
        <v>58</v>
      </c>
      <c r="G70" s="142">
        <v>26</v>
      </c>
      <c r="H70" s="142">
        <v>1922</v>
      </c>
      <c r="I70" s="142"/>
      <c r="J70" s="142"/>
      <c r="K70" s="33" t="s">
        <v>112</v>
      </c>
      <c r="L70" s="34">
        <v>1</v>
      </c>
      <c r="N70" s="71" t="s">
        <v>1242</v>
      </c>
      <c r="O70" s="63"/>
      <c r="P70" s="63"/>
      <c r="Q70" s="63"/>
      <c r="R70" s="63"/>
      <c r="S70" s="63"/>
      <c r="T70" s="63"/>
      <c r="U70" s="63"/>
      <c r="V70" s="63"/>
      <c r="W70" s="63"/>
      <c r="X70" s="63"/>
      <c r="Y70" s="63"/>
      <c r="Z70" s="63"/>
      <c r="AA70" s="63"/>
      <c r="AB70" s="63"/>
      <c r="AC70" s="63"/>
      <c r="AD70" s="63"/>
      <c r="AE70" s="63"/>
      <c r="AF70" s="63"/>
      <c r="AG70" s="63"/>
    </row>
    <row r="71" spans="2:37" s="36" customFormat="1" ht="15.75" thickBot="1" x14ac:dyDescent="0.3">
      <c r="B71" s="147"/>
      <c r="C71" s="139"/>
      <c r="E71" s="141"/>
      <c r="F71" s="143"/>
      <c r="G71" s="143"/>
      <c r="H71" s="143"/>
      <c r="I71" s="143"/>
      <c r="J71" s="143"/>
      <c r="K71" s="36" t="s">
        <v>113</v>
      </c>
      <c r="L71" s="37">
        <v>1</v>
      </c>
      <c r="N71" s="71" t="s">
        <v>1422</v>
      </c>
      <c r="O71" s="63"/>
      <c r="P71" s="63"/>
      <c r="Q71" s="63"/>
      <c r="R71" s="63"/>
      <c r="S71" s="63"/>
      <c r="T71" s="63"/>
      <c r="U71" s="63"/>
      <c r="V71" s="63"/>
      <c r="W71" s="63"/>
      <c r="X71" s="63"/>
      <c r="Y71" s="63"/>
      <c r="Z71" s="63"/>
      <c r="AA71" s="63"/>
      <c r="AB71" s="63"/>
      <c r="AC71" s="63"/>
      <c r="AD71" s="63"/>
      <c r="AE71" s="63"/>
      <c r="AF71" s="63"/>
      <c r="AG71" s="63"/>
    </row>
    <row r="72" spans="2:37" s="56" customFormat="1" ht="15.75" thickBot="1" x14ac:dyDescent="0.3">
      <c r="B72" s="144" t="s">
        <v>1471</v>
      </c>
      <c r="C72" s="156" t="s">
        <v>384</v>
      </c>
      <c r="E72" s="152"/>
      <c r="F72" s="150" t="s">
        <v>58</v>
      </c>
      <c r="G72" s="150">
        <v>26</v>
      </c>
      <c r="H72" s="150">
        <v>1922</v>
      </c>
      <c r="I72" s="150"/>
      <c r="J72" s="150"/>
      <c r="K72" s="56" t="s">
        <v>112</v>
      </c>
      <c r="L72" s="57">
        <v>4</v>
      </c>
      <c r="N72" s="62" t="s">
        <v>1470</v>
      </c>
      <c r="O72" s="61" t="s">
        <v>1462</v>
      </c>
      <c r="P72" s="61" t="s">
        <v>1505</v>
      </c>
      <c r="Q72" s="61" t="s">
        <v>1468</v>
      </c>
      <c r="R72" s="61" t="s">
        <v>658</v>
      </c>
      <c r="S72" s="61" t="s">
        <v>863</v>
      </c>
      <c r="T72" s="61" t="s">
        <v>364</v>
      </c>
      <c r="U72" s="61" t="s">
        <v>1421</v>
      </c>
      <c r="V72" s="61" t="s">
        <v>1460</v>
      </c>
      <c r="W72" s="61" t="s">
        <v>1474</v>
      </c>
      <c r="X72" s="61" t="s">
        <v>1242</v>
      </c>
      <c r="Y72" s="61" t="s">
        <v>1475</v>
      </c>
      <c r="Z72" s="61"/>
      <c r="AA72" s="61"/>
      <c r="AB72" s="61"/>
      <c r="AC72" s="61"/>
      <c r="AD72" s="61"/>
      <c r="AE72" s="61"/>
      <c r="AF72" s="61"/>
      <c r="AG72" s="61"/>
    </row>
    <row r="73" spans="2:37" s="59" customFormat="1" ht="15.75" thickBot="1" x14ac:dyDescent="0.3">
      <c r="B73" s="145"/>
      <c r="C73" s="157"/>
      <c r="E73" s="153"/>
      <c r="F73" s="151"/>
      <c r="G73" s="151"/>
      <c r="H73" s="151"/>
      <c r="I73" s="151"/>
      <c r="J73" s="151"/>
      <c r="K73" s="59" t="s">
        <v>113</v>
      </c>
      <c r="L73" s="60">
        <v>3</v>
      </c>
      <c r="N73" s="62" t="s">
        <v>1469</v>
      </c>
      <c r="O73" s="61" t="s">
        <v>1476</v>
      </c>
      <c r="P73" s="61" t="s">
        <v>1473</v>
      </c>
      <c r="Q73" s="61"/>
      <c r="R73" s="61" t="s">
        <v>731</v>
      </c>
      <c r="S73" s="61" t="s">
        <v>1257</v>
      </c>
      <c r="T73" s="61" t="s">
        <v>1477</v>
      </c>
      <c r="U73" s="61" t="s">
        <v>364</v>
      </c>
      <c r="V73" s="61" t="s">
        <v>1478</v>
      </c>
      <c r="W73" s="61" t="s">
        <v>999</v>
      </c>
      <c r="X73" s="61" t="s">
        <v>1422</v>
      </c>
      <c r="Y73" s="61" t="s">
        <v>1286</v>
      </c>
      <c r="Z73" s="61" t="s">
        <v>1435</v>
      </c>
      <c r="AA73" s="61"/>
      <c r="AB73" s="61"/>
      <c r="AC73" s="61" t="s">
        <v>1481</v>
      </c>
      <c r="AD73" s="61"/>
      <c r="AE73" s="61"/>
      <c r="AF73" s="61"/>
      <c r="AG73" s="61"/>
    </row>
    <row r="74" spans="2:37" s="33" customFormat="1" ht="15.75" thickBot="1" x14ac:dyDescent="0.3">
      <c r="B74" s="146" t="s">
        <v>1511</v>
      </c>
      <c r="C74" s="138" t="s">
        <v>1510</v>
      </c>
      <c r="D74" s="138" t="s">
        <v>1504</v>
      </c>
      <c r="E74" s="140"/>
      <c r="F74" s="142" t="s">
        <v>58</v>
      </c>
      <c r="G74" s="142">
        <v>27</v>
      </c>
      <c r="H74" s="142">
        <v>1923</v>
      </c>
      <c r="I74" s="142"/>
      <c r="J74" s="142"/>
      <c r="K74" s="33" t="s">
        <v>109</v>
      </c>
      <c r="L74" s="34">
        <v>3</v>
      </c>
      <c r="N74" s="71" t="s">
        <v>1507</v>
      </c>
      <c r="O74" s="63"/>
      <c r="P74" s="63"/>
      <c r="Q74" s="63"/>
      <c r="R74" s="63"/>
      <c r="S74" s="63"/>
      <c r="T74" s="63"/>
      <c r="U74" s="63"/>
      <c r="V74" s="63"/>
      <c r="W74" s="63"/>
      <c r="X74" s="63"/>
      <c r="Y74" s="63"/>
      <c r="Z74" s="63"/>
      <c r="AA74" s="63"/>
      <c r="AB74" s="63"/>
      <c r="AC74" s="63"/>
      <c r="AD74" s="63"/>
      <c r="AE74" s="63"/>
      <c r="AF74" s="63"/>
      <c r="AG74" s="63"/>
    </row>
    <row r="75" spans="2:37" s="36" customFormat="1" ht="15.75" thickBot="1" x14ac:dyDescent="0.3">
      <c r="B75" s="147"/>
      <c r="C75" s="139"/>
      <c r="D75" s="139"/>
      <c r="E75" s="141"/>
      <c r="F75" s="143"/>
      <c r="G75" s="143"/>
      <c r="H75" s="143"/>
      <c r="I75" s="143"/>
      <c r="J75" s="143"/>
      <c r="K75" s="36" t="s">
        <v>111</v>
      </c>
      <c r="L75" s="37">
        <v>3</v>
      </c>
      <c r="N75" s="71" t="s">
        <v>1506</v>
      </c>
      <c r="O75" s="63"/>
      <c r="P75" s="63"/>
      <c r="Q75" s="63"/>
      <c r="R75" s="63"/>
      <c r="S75" s="63"/>
      <c r="T75" s="63"/>
      <c r="U75" s="63"/>
      <c r="V75" s="63"/>
      <c r="W75" s="63"/>
      <c r="X75" s="63"/>
      <c r="Y75" s="63"/>
      <c r="Z75" s="63"/>
      <c r="AA75" s="63"/>
      <c r="AB75" s="63"/>
      <c r="AC75" s="63"/>
      <c r="AD75" s="63"/>
      <c r="AE75" s="63"/>
      <c r="AF75" s="63"/>
      <c r="AG75" s="63"/>
    </row>
    <row r="76" spans="2:37" s="56" customFormat="1" ht="15.75" thickBot="1" x14ac:dyDescent="0.3">
      <c r="B76" s="144"/>
      <c r="C76" s="156" t="s">
        <v>1509</v>
      </c>
      <c r="E76" s="152">
        <v>1500</v>
      </c>
      <c r="F76" s="150"/>
      <c r="G76" s="150">
        <v>27</v>
      </c>
      <c r="H76" s="150">
        <v>1923</v>
      </c>
      <c r="I76" s="150"/>
      <c r="J76" s="150"/>
      <c r="K76" s="56" t="s">
        <v>109</v>
      </c>
      <c r="L76" s="57">
        <v>4</v>
      </c>
      <c r="N76" s="62" t="s">
        <v>1508</v>
      </c>
      <c r="O76" s="61" t="s">
        <v>1513</v>
      </c>
      <c r="P76" s="61" t="s">
        <v>1552</v>
      </c>
      <c r="Q76" s="61" t="s">
        <v>1550</v>
      </c>
      <c r="R76" s="61" t="s">
        <v>1514</v>
      </c>
      <c r="S76" s="61" t="s">
        <v>1516</v>
      </c>
      <c r="T76" s="61" t="s">
        <v>1512</v>
      </c>
      <c r="U76" s="61" t="s">
        <v>1501</v>
      </c>
      <c r="V76" s="61" t="s">
        <v>1502</v>
      </c>
      <c r="W76" s="61" t="s">
        <v>1503</v>
      </c>
      <c r="X76" s="61" t="s">
        <v>1515</v>
      </c>
      <c r="Y76" s="61" t="s">
        <v>1553</v>
      </c>
      <c r="Z76" s="61" t="s">
        <v>1551</v>
      </c>
      <c r="AA76" s="61"/>
      <c r="AB76" s="61"/>
      <c r="AC76" s="61"/>
      <c r="AD76" s="61"/>
      <c r="AE76" s="61"/>
      <c r="AF76" s="61"/>
      <c r="AG76" s="61"/>
    </row>
    <row r="77" spans="2:37" s="59" customFormat="1" ht="15.75" thickBot="1" x14ac:dyDescent="0.3">
      <c r="B77" s="145"/>
      <c r="C77" s="157"/>
      <c r="E77" s="153"/>
      <c r="F77" s="151"/>
      <c r="G77" s="151"/>
      <c r="H77" s="151"/>
      <c r="I77" s="151"/>
      <c r="J77" s="151"/>
      <c r="K77" s="59" t="s">
        <v>111</v>
      </c>
      <c r="L77" s="60">
        <v>1</v>
      </c>
      <c r="N77" s="62" t="s">
        <v>1000</v>
      </c>
      <c r="O77" s="61" t="s">
        <v>1526</v>
      </c>
      <c r="P77" s="61" t="s">
        <v>1524</v>
      </c>
      <c r="Q77" s="61" t="s">
        <v>1517</v>
      </c>
      <c r="R77" s="61" t="s">
        <v>1518</v>
      </c>
      <c r="S77" s="61" t="s">
        <v>1520</v>
      </c>
      <c r="T77" s="61" t="s">
        <v>1521</v>
      </c>
      <c r="U77" s="61" t="s">
        <v>1522</v>
      </c>
      <c r="V77" s="61" t="s">
        <v>1519</v>
      </c>
      <c r="W77" s="61" t="s">
        <v>1523</v>
      </c>
      <c r="X77" s="61" t="s">
        <v>1525</v>
      </c>
      <c r="Y77" s="61" t="s">
        <v>1527</v>
      </c>
      <c r="Z77" s="61" t="s">
        <v>1229</v>
      </c>
      <c r="AA77" s="61" t="s">
        <v>1528</v>
      </c>
      <c r="AB77" s="61"/>
      <c r="AC77" s="61"/>
      <c r="AD77" s="61"/>
      <c r="AE77" s="61"/>
      <c r="AF77" s="61"/>
      <c r="AG77" s="61"/>
    </row>
    <row r="78" spans="2:37" s="33" customFormat="1" ht="15.75" thickBot="1" x14ac:dyDescent="0.3">
      <c r="B78" s="146" t="s">
        <v>1575</v>
      </c>
      <c r="C78" s="138" t="s">
        <v>1564</v>
      </c>
      <c r="D78" s="138" t="s">
        <v>686</v>
      </c>
      <c r="E78" s="140"/>
      <c r="F78" s="142" t="s">
        <v>58</v>
      </c>
      <c r="G78" s="142">
        <v>28</v>
      </c>
      <c r="H78" s="142">
        <v>1924</v>
      </c>
      <c r="I78" s="142"/>
      <c r="J78" s="142"/>
      <c r="K78" s="33" t="s">
        <v>110</v>
      </c>
      <c r="L78" s="34">
        <v>3</v>
      </c>
      <c r="N78" s="71" t="s">
        <v>1562</v>
      </c>
      <c r="O78" s="63" t="s">
        <v>1571</v>
      </c>
      <c r="P78" s="63" t="s">
        <v>1572</v>
      </c>
      <c r="Q78" s="63" t="s">
        <v>1573</v>
      </c>
      <c r="R78" s="63" t="s">
        <v>867</v>
      </c>
      <c r="S78" s="63" t="s">
        <v>1574</v>
      </c>
      <c r="T78" s="63" t="s">
        <v>1560</v>
      </c>
      <c r="U78" s="63" t="s">
        <v>1572</v>
      </c>
      <c r="V78" s="63" t="s">
        <v>1571</v>
      </c>
      <c r="W78" s="63" t="s">
        <v>1561</v>
      </c>
      <c r="X78" s="63" t="s">
        <v>1563</v>
      </c>
      <c r="Y78" s="63" t="s">
        <v>1072</v>
      </c>
      <c r="Z78" s="63"/>
      <c r="AA78" s="63"/>
      <c r="AB78" s="63"/>
      <c r="AC78" s="63"/>
      <c r="AD78" s="63"/>
      <c r="AE78" s="63"/>
      <c r="AF78" s="63"/>
      <c r="AG78" s="63"/>
      <c r="AH78" s="63"/>
      <c r="AI78" s="63"/>
      <c r="AJ78" s="63"/>
      <c r="AK78" s="63"/>
    </row>
    <row r="79" spans="2:37" s="36" customFormat="1" ht="15.75" thickBot="1" x14ac:dyDescent="0.3">
      <c r="B79" s="147"/>
      <c r="C79" s="139"/>
      <c r="D79" s="139"/>
      <c r="E79" s="141"/>
      <c r="F79" s="143"/>
      <c r="G79" s="143"/>
      <c r="H79" s="143"/>
      <c r="I79" s="143"/>
      <c r="J79" s="143"/>
      <c r="K79" s="36" t="s">
        <v>109</v>
      </c>
      <c r="L79" s="37">
        <v>1</v>
      </c>
      <c r="N79" s="71" t="s">
        <v>653</v>
      </c>
      <c r="O79" s="63" t="s">
        <v>520</v>
      </c>
      <c r="P79" s="63" t="s">
        <v>1566</v>
      </c>
      <c r="Q79" s="63" t="s">
        <v>1567</v>
      </c>
      <c r="R79" s="63" t="s">
        <v>1568</v>
      </c>
      <c r="S79" s="63" t="s">
        <v>820</v>
      </c>
      <c r="T79" s="63" t="s">
        <v>941</v>
      </c>
      <c r="U79" s="63" t="s">
        <v>1058</v>
      </c>
      <c r="V79" s="63" t="s">
        <v>1569</v>
      </c>
      <c r="W79" s="63" t="s">
        <v>1570</v>
      </c>
      <c r="X79" s="63" t="s">
        <v>1512</v>
      </c>
      <c r="Y79" s="63" t="s">
        <v>1565</v>
      </c>
      <c r="Z79" s="63"/>
      <c r="AA79" s="63"/>
      <c r="AB79" s="63"/>
      <c r="AC79" s="63"/>
      <c r="AD79" s="63"/>
      <c r="AE79" s="63"/>
      <c r="AF79" s="63"/>
    </row>
    <row r="80" spans="2:37" s="33" customFormat="1" ht="15.75" thickBot="1" x14ac:dyDescent="0.3">
      <c r="B80" s="146" t="s">
        <v>1581</v>
      </c>
      <c r="C80" s="138" t="s">
        <v>1578</v>
      </c>
      <c r="D80" s="138" t="s">
        <v>686</v>
      </c>
      <c r="E80" s="140" t="s">
        <v>1579</v>
      </c>
      <c r="F80" s="142" t="s">
        <v>58</v>
      </c>
      <c r="G80" s="142">
        <v>29</v>
      </c>
      <c r="H80" s="142">
        <v>1925</v>
      </c>
      <c r="I80" s="142"/>
      <c r="J80" s="142"/>
      <c r="K80" s="33" t="s">
        <v>108</v>
      </c>
      <c r="L80" s="34">
        <v>3</v>
      </c>
      <c r="N80" s="71" t="s">
        <v>1585</v>
      </c>
      <c r="O80" s="63" t="s">
        <v>1577</v>
      </c>
      <c r="P80" s="63" t="s">
        <v>906</v>
      </c>
      <c r="Q80" s="63" t="s">
        <v>1586</v>
      </c>
      <c r="R80" s="63" t="s">
        <v>1587</v>
      </c>
      <c r="S80" s="63" t="s">
        <v>1028</v>
      </c>
      <c r="T80" s="63" t="s">
        <v>1588</v>
      </c>
      <c r="U80" s="63"/>
      <c r="V80" s="135" t="s">
        <v>1590</v>
      </c>
      <c r="W80" s="135" t="s">
        <v>944</v>
      </c>
      <c r="X80" s="135"/>
      <c r="Y80" s="135"/>
      <c r="Z80" s="135"/>
      <c r="AA80" s="135"/>
      <c r="AB80" s="135"/>
      <c r="AC80" s="135"/>
      <c r="AD80" s="135"/>
      <c r="AE80" s="135"/>
      <c r="AF80" s="135"/>
      <c r="AG80" s="135"/>
      <c r="AH80" s="135"/>
      <c r="AI80" s="135"/>
    </row>
    <row r="81" spans="2:37" s="36" customFormat="1" ht="15.75" thickBot="1" x14ac:dyDescent="0.3">
      <c r="B81" s="147"/>
      <c r="C81" s="139"/>
      <c r="D81" s="139"/>
      <c r="E81" s="141"/>
      <c r="F81" s="143"/>
      <c r="G81" s="143"/>
      <c r="H81" s="143"/>
      <c r="I81" s="143"/>
      <c r="J81" s="143"/>
      <c r="K81" s="36" t="s">
        <v>158</v>
      </c>
      <c r="L81" s="37">
        <v>2</v>
      </c>
      <c r="N81" s="71" t="s">
        <v>1583</v>
      </c>
      <c r="O81" s="63" t="s">
        <v>1580</v>
      </c>
      <c r="P81" s="63" t="s">
        <v>1582</v>
      </c>
      <c r="Q81" s="63" t="s">
        <v>1584</v>
      </c>
      <c r="R81" s="63" t="s">
        <v>538</v>
      </c>
      <c r="S81" s="63"/>
      <c r="T81" s="63" t="s">
        <v>1589</v>
      </c>
      <c r="U81" s="63"/>
      <c r="V81" s="63"/>
      <c r="W81" s="63"/>
      <c r="X81" s="63"/>
      <c r="Y81" s="63"/>
      <c r="Z81" s="63"/>
      <c r="AA81" s="63"/>
      <c r="AB81" s="63"/>
      <c r="AC81" s="63"/>
      <c r="AD81" s="63"/>
      <c r="AE81" s="63"/>
      <c r="AF81" s="63"/>
      <c r="AG81" s="63"/>
    </row>
    <row r="82" spans="2:37" s="33" customFormat="1" ht="15.75" thickBot="1" x14ac:dyDescent="0.3">
      <c r="B82" s="146" t="s">
        <v>1607</v>
      </c>
      <c r="C82" s="138" t="s">
        <v>1592</v>
      </c>
      <c r="D82" s="138" t="s">
        <v>686</v>
      </c>
      <c r="E82" s="140"/>
      <c r="F82" s="142" t="s">
        <v>58</v>
      </c>
      <c r="G82" s="142">
        <v>30</v>
      </c>
      <c r="H82" s="142">
        <v>1926</v>
      </c>
      <c r="I82" s="142"/>
      <c r="J82" s="142"/>
      <c r="K82" s="33" t="s">
        <v>108</v>
      </c>
      <c r="L82" s="34">
        <v>1</v>
      </c>
      <c r="N82" s="71" t="s">
        <v>1591</v>
      </c>
      <c r="O82" s="63" t="s">
        <v>1588</v>
      </c>
      <c r="P82" s="63" t="s">
        <v>1593</v>
      </c>
      <c r="Q82" s="63" t="s">
        <v>1594</v>
      </c>
      <c r="R82" s="63" t="s">
        <v>1587</v>
      </c>
      <c r="S82" s="63" t="s">
        <v>1586</v>
      </c>
      <c r="T82" s="63" t="s">
        <v>1595</v>
      </c>
      <c r="U82" s="63" t="s">
        <v>1596</v>
      </c>
      <c r="V82" s="63" t="s">
        <v>1597</v>
      </c>
      <c r="W82" s="63" t="s">
        <v>1598</v>
      </c>
      <c r="X82" s="63" t="s">
        <v>906</v>
      </c>
      <c r="Y82" s="63" t="s">
        <v>1591</v>
      </c>
      <c r="Z82" s="63"/>
      <c r="AA82" s="63"/>
      <c r="AB82" s="63"/>
      <c r="AC82" s="63"/>
      <c r="AD82" s="63"/>
      <c r="AE82" s="63"/>
      <c r="AF82" s="63"/>
      <c r="AG82" s="63"/>
    </row>
    <row r="83" spans="2:37" s="36" customFormat="1" ht="15.75" thickBot="1" x14ac:dyDescent="0.3">
      <c r="B83" s="147"/>
      <c r="C83" s="139"/>
      <c r="D83" s="139"/>
      <c r="E83" s="141"/>
      <c r="F83" s="143"/>
      <c r="G83" s="143"/>
      <c r="H83" s="143"/>
      <c r="I83" s="143"/>
      <c r="J83" s="143"/>
      <c r="K83" s="36" t="s">
        <v>106</v>
      </c>
      <c r="L83" s="37">
        <v>0</v>
      </c>
      <c r="N83" s="71"/>
      <c r="O83" s="63" t="s">
        <v>1685</v>
      </c>
      <c r="P83" s="63" t="s">
        <v>1599</v>
      </c>
      <c r="Q83" s="63" t="s">
        <v>1600</v>
      </c>
      <c r="R83" s="63" t="s">
        <v>704</v>
      </c>
      <c r="S83" s="63" t="s">
        <v>1474</v>
      </c>
      <c r="T83" s="63" t="s">
        <v>1601</v>
      </c>
      <c r="U83" s="63" t="s">
        <v>1602</v>
      </c>
      <c r="V83" s="63" t="s">
        <v>1606</v>
      </c>
      <c r="W83" s="63" t="s">
        <v>1603</v>
      </c>
      <c r="X83" s="63" t="s">
        <v>1604</v>
      </c>
      <c r="Y83" s="63" t="s">
        <v>1605</v>
      </c>
      <c r="AA83" s="63"/>
      <c r="AB83" s="63"/>
      <c r="AC83" s="63"/>
      <c r="AD83" s="63"/>
      <c r="AE83" s="63"/>
      <c r="AF83" s="63"/>
      <c r="AG83" s="63"/>
      <c r="AH83" s="63"/>
    </row>
    <row r="84" spans="2:37" s="33" customFormat="1" ht="15.75" thickBot="1" x14ac:dyDescent="0.3">
      <c r="C84" s="138" t="s">
        <v>1621</v>
      </c>
      <c r="D84" s="138" t="s">
        <v>686</v>
      </c>
      <c r="E84" s="140">
        <v>3000</v>
      </c>
      <c r="F84" s="142" t="s">
        <v>58</v>
      </c>
      <c r="G84" s="142">
        <v>31</v>
      </c>
      <c r="H84" s="142">
        <v>1927</v>
      </c>
      <c r="I84" s="142"/>
      <c r="J84" s="142"/>
      <c r="K84" s="33" t="s">
        <v>106</v>
      </c>
      <c r="L84" s="34">
        <v>3</v>
      </c>
      <c r="N84" s="71" t="s">
        <v>1609</v>
      </c>
      <c r="O84" s="63" t="s">
        <v>1685</v>
      </c>
      <c r="P84" s="63" t="s">
        <v>1623</v>
      </c>
      <c r="Q84" s="63" t="s">
        <v>1708</v>
      </c>
      <c r="R84" s="63" t="s">
        <v>1624</v>
      </c>
      <c r="S84" s="63" t="s">
        <v>1625</v>
      </c>
      <c r="T84" s="63" t="s">
        <v>1626</v>
      </c>
      <c r="U84" s="63" t="s">
        <v>1627</v>
      </c>
      <c r="V84" s="63" t="s">
        <v>1606</v>
      </c>
      <c r="W84" s="63" t="s">
        <v>1630</v>
      </c>
      <c r="X84" s="63" t="s">
        <v>1628</v>
      </c>
      <c r="Y84" s="63" t="s">
        <v>1629</v>
      </c>
      <c r="Z84" s="63"/>
      <c r="AA84" s="63"/>
      <c r="AB84" s="63"/>
      <c r="AC84" s="63"/>
      <c r="AD84" s="63"/>
      <c r="AE84" s="63"/>
      <c r="AF84" s="63"/>
      <c r="AG84" s="63" t="s">
        <v>1610</v>
      </c>
      <c r="AK84" s="33" t="s">
        <v>1611</v>
      </c>
    </row>
    <row r="85" spans="2:37" s="36" customFormat="1" ht="15.75" thickBot="1" x14ac:dyDescent="0.3">
      <c r="C85" s="139"/>
      <c r="D85" s="139"/>
      <c r="E85" s="141"/>
      <c r="F85" s="143"/>
      <c r="G85" s="143"/>
      <c r="H85" s="143"/>
      <c r="I85" s="143"/>
      <c r="J85" s="143"/>
      <c r="K85" s="36" t="s">
        <v>107</v>
      </c>
      <c r="L85" s="37">
        <v>0</v>
      </c>
      <c r="N85" s="71"/>
      <c r="O85" s="63" t="s">
        <v>357</v>
      </c>
      <c r="P85" s="63" t="s">
        <v>1614</v>
      </c>
      <c r="Q85" s="63" t="s">
        <v>1615</v>
      </c>
      <c r="R85" s="63" t="s">
        <v>1616</v>
      </c>
      <c r="S85" s="63" t="s">
        <v>1617</v>
      </c>
      <c r="T85" s="63" t="s">
        <v>1393</v>
      </c>
      <c r="U85" s="63" t="s">
        <v>710</v>
      </c>
      <c r="V85" s="63" t="s">
        <v>1618</v>
      </c>
      <c r="W85" s="63" t="s">
        <v>885</v>
      </c>
      <c r="X85" s="63" t="s">
        <v>1619</v>
      </c>
      <c r="Y85" s="63" t="s">
        <v>1620</v>
      </c>
      <c r="Z85" s="63"/>
      <c r="AA85" s="63"/>
      <c r="AB85" s="63"/>
      <c r="AC85" s="63"/>
      <c r="AD85" s="63"/>
      <c r="AE85" s="63"/>
      <c r="AF85" s="63"/>
      <c r="AG85" s="63"/>
      <c r="AJ85" s="36" t="s">
        <v>1622</v>
      </c>
      <c r="AK85" t="s">
        <v>1612</v>
      </c>
    </row>
    <row r="86" spans="2:37" s="33" customFormat="1" ht="15.75" thickBot="1" x14ac:dyDescent="0.3">
      <c r="B86" s="146" t="s">
        <v>1643</v>
      </c>
      <c r="C86" s="138" t="s">
        <v>1653</v>
      </c>
      <c r="D86" s="138" t="s">
        <v>686</v>
      </c>
      <c r="E86" s="140"/>
      <c r="F86" s="142" t="s">
        <v>58</v>
      </c>
      <c r="G86" s="142">
        <v>32</v>
      </c>
      <c r="H86" s="142">
        <v>1928</v>
      </c>
      <c r="I86" s="142"/>
      <c r="J86" s="142"/>
      <c r="K86" s="33" t="s">
        <v>1608</v>
      </c>
      <c r="L86" s="34">
        <v>0</v>
      </c>
      <c r="N86" s="71"/>
      <c r="O86" s="63"/>
      <c r="P86" s="63"/>
      <c r="Q86" s="63"/>
      <c r="R86" s="63"/>
      <c r="S86" s="63"/>
      <c r="T86" s="63"/>
      <c r="U86" s="63"/>
      <c r="V86" s="63"/>
      <c r="W86" s="63"/>
      <c r="X86" s="63"/>
      <c r="Y86" s="63"/>
      <c r="Z86" s="63"/>
      <c r="AA86" s="63"/>
      <c r="AB86" s="63"/>
      <c r="AC86" s="63"/>
      <c r="AD86" s="63"/>
      <c r="AE86" s="63"/>
      <c r="AF86" s="63"/>
      <c r="AG86" s="63"/>
    </row>
    <row r="87" spans="2:37" s="36" customFormat="1" ht="15.75" thickBot="1" x14ac:dyDescent="0.3">
      <c r="B87" s="147"/>
      <c r="C87" s="139"/>
      <c r="D87" s="139"/>
      <c r="E87" s="141"/>
      <c r="F87" s="143"/>
      <c r="G87" s="143"/>
      <c r="H87" s="143"/>
      <c r="I87" s="143"/>
      <c r="J87" s="143"/>
      <c r="K87" s="36" t="s">
        <v>105</v>
      </c>
      <c r="L87" s="37">
        <v>0</v>
      </c>
      <c r="N87" s="71"/>
      <c r="O87" s="63" t="s">
        <v>1645</v>
      </c>
      <c r="P87" s="63"/>
      <c r="Q87" s="63"/>
      <c r="R87" s="63"/>
      <c r="S87" s="63"/>
      <c r="T87" s="63"/>
      <c r="U87" s="63"/>
      <c r="V87" s="63"/>
      <c r="W87" s="63"/>
      <c r="X87" s="63"/>
      <c r="Y87" s="63"/>
      <c r="Z87" s="63"/>
      <c r="AA87" s="63"/>
      <c r="AB87" s="63"/>
      <c r="AC87" s="63"/>
      <c r="AD87" s="63"/>
      <c r="AE87" s="63"/>
      <c r="AF87" s="63"/>
      <c r="AG87" s="63"/>
    </row>
    <row r="88" spans="2:37" s="56" customFormat="1" ht="15.75" thickBot="1" x14ac:dyDescent="0.3">
      <c r="B88" s="146" t="s">
        <v>1643</v>
      </c>
      <c r="C88" s="138" t="s">
        <v>1652</v>
      </c>
      <c r="D88" s="156" t="s">
        <v>1631</v>
      </c>
      <c r="E88" s="152"/>
      <c r="F88" s="150" t="s">
        <v>58</v>
      </c>
      <c r="G88" s="150">
        <v>32</v>
      </c>
      <c r="H88" s="150">
        <v>1928</v>
      </c>
      <c r="I88" s="150"/>
      <c r="J88" s="150"/>
      <c r="K88" s="56" t="s">
        <v>1608</v>
      </c>
      <c r="L88" s="57">
        <v>2</v>
      </c>
      <c r="N88" s="62" t="s">
        <v>1636</v>
      </c>
      <c r="O88" s="61" t="s">
        <v>1633</v>
      </c>
      <c r="P88" s="61" t="s">
        <v>1646</v>
      </c>
      <c r="Q88" s="61" t="s">
        <v>1649</v>
      </c>
      <c r="R88" s="61" t="s">
        <v>4</v>
      </c>
      <c r="S88" s="61" t="s">
        <v>1650</v>
      </c>
      <c r="T88" s="61" t="s">
        <v>906</v>
      </c>
      <c r="U88" s="61" t="s">
        <v>1648</v>
      </c>
      <c r="V88" s="61" t="s">
        <v>710</v>
      </c>
      <c r="W88" s="61" t="s">
        <v>1019</v>
      </c>
      <c r="X88" s="61" t="s">
        <v>1637</v>
      </c>
      <c r="Y88" s="61" t="s">
        <v>906</v>
      </c>
      <c r="Z88" s="61" t="s">
        <v>1647</v>
      </c>
      <c r="AA88" s="61"/>
      <c r="AB88" s="61"/>
      <c r="AC88" s="61" t="s">
        <v>1651</v>
      </c>
      <c r="AD88" s="61"/>
      <c r="AE88" s="61"/>
      <c r="AF88" s="61"/>
      <c r="AG88" s="61"/>
    </row>
    <row r="89" spans="2:37" s="59" customFormat="1" ht="15.75" thickBot="1" x14ac:dyDescent="0.3">
      <c r="B89" s="147"/>
      <c r="C89" s="139"/>
      <c r="D89" s="157"/>
      <c r="E89" s="153"/>
      <c r="F89" s="151"/>
      <c r="G89" s="151"/>
      <c r="H89" s="151"/>
      <c r="I89" s="151"/>
      <c r="J89" s="151"/>
      <c r="K89" s="59" t="s">
        <v>105</v>
      </c>
      <c r="L89" s="60">
        <v>1</v>
      </c>
      <c r="N89" s="62" t="s">
        <v>1635</v>
      </c>
      <c r="O89" s="61" t="s">
        <v>1222</v>
      </c>
      <c r="P89" s="61" t="s">
        <v>1639</v>
      </c>
      <c r="Q89" s="61" t="s">
        <v>1640</v>
      </c>
      <c r="R89" s="61" t="s">
        <v>1518</v>
      </c>
      <c r="S89" s="61" t="s">
        <v>1638</v>
      </c>
      <c r="T89" s="61" t="s">
        <v>1641</v>
      </c>
      <c r="U89" s="61" t="s">
        <v>1632</v>
      </c>
      <c r="V89" s="61" t="s">
        <v>863</v>
      </c>
      <c r="W89" s="61" t="s">
        <v>1642</v>
      </c>
      <c r="X89" s="61" t="s">
        <v>1634</v>
      </c>
      <c r="Y89" s="61" t="s">
        <v>1635</v>
      </c>
      <c r="Z89" s="61" t="s">
        <v>1644</v>
      </c>
      <c r="AA89" s="61"/>
      <c r="AB89" s="61"/>
      <c r="AC89" s="61"/>
      <c r="AD89" s="61"/>
      <c r="AE89" s="61"/>
      <c r="AF89" s="61"/>
      <c r="AG89" s="61"/>
    </row>
    <row r="90" spans="2:37" s="33" customFormat="1" ht="15.75" thickBot="1" x14ac:dyDescent="0.3">
      <c r="B90" s="146" t="s">
        <v>1668</v>
      </c>
      <c r="C90" s="138" t="s">
        <v>1667</v>
      </c>
      <c r="D90" s="138" t="s">
        <v>686</v>
      </c>
      <c r="E90" s="140">
        <v>2000</v>
      </c>
      <c r="F90" s="142" t="s">
        <v>58</v>
      </c>
      <c r="G90" s="142">
        <v>33</v>
      </c>
      <c r="H90" s="142">
        <v>1929</v>
      </c>
      <c r="I90" s="142"/>
      <c r="J90" s="142"/>
      <c r="K90" s="33" t="s">
        <v>1663</v>
      </c>
      <c r="L90" s="34">
        <v>2</v>
      </c>
      <c r="N90" s="71" t="s">
        <v>1669</v>
      </c>
      <c r="O90" s="63" t="s">
        <v>1654</v>
      </c>
      <c r="P90" s="63" t="s">
        <v>1655</v>
      </c>
      <c r="Q90" s="63" t="s">
        <v>1656</v>
      </c>
      <c r="R90" s="63" t="s">
        <v>1664</v>
      </c>
      <c r="S90" s="63" t="s">
        <v>1670</v>
      </c>
      <c r="T90" s="63" t="s">
        <v>1657</v>
      </c>
      <c r="U90" s="63" t="s">
        <v>472</v>
      </c>
      <c r="V90" s="63" t="s">
        <v>1658</v>
      </c>
      <c r="W90" s="63" t="s">
        <v>1665</v>
      </c>
      <c r="X90" s="63" t="s">
        <v>1666</v>
      </c>
      <c r="Y90" s="63" t="s">
        <v>1659</v>
      </c>
      <c r="Z90" s="63"/>
      <c r="AA90" s="63"/>
      <c r="AB90" s="63"/>
      <c r="AC90" s="63"/>
      <c r="AD90" s="63"/>
      <c r="AE90" s="63"/>
      <c r="AF90" s="63"/>
      <c r="AG90" s="63" t="s">
        <v>159</v>
      </c>
    </row>
    <row r="91" spans="2:37" s="36" customFormat="1" ht="15.75" thickBot="1" x14ac:dyDescent="0.3">
      <c r="B91" s="147"/>
      <c r="C91" s="139"/>
      <c r="D91" s="139"/>
      <c r="E91" s="141"/>
      <c r="F91" s="143"/>
      <c r="G91" s="143"/>
      <c r="H91" s="143"/>
      <c r="I91" s="143"/>
      <c r="J91" s="143"/>
      <c r="K91" s="36" t="s">
        <v>104</v>
      </c>
      <c r="L91" s="37">
        <v>0</v>
      </c>
      <c r="N91" s="71"/>
      <c r="O91" s="63" t="s">
        <v>863</v>
      </c>
      <c r="P91" s="63" t="s">
        <v>1673</v>
      </c>
      <c r="Q91" s="63" t="s">
        <v>1613</v>
      </c>
      <c r="R91" s="63" t="s">
        <v>1671</v>
      </c>
      <c r="S91" s="63" t="s">
        <v>763</v>
      </c>
      <c r="T91" s="63" t="s">
        <v>1660</v>
      </c>
      <c r="U91" s="63" t="s">
        <v>1672</v>
      </c>
      <c r="V91" s="63" t="s">
        <v>709</v>
      </c>
      <c r="W91" s="63" t="s">
        <v>1032</v>
      </c>
      <c r="X91" s="63" t="s">
        <v>1661</v>
      </c>
      <c r="Y91" s="63" t="s">
        <v>1662</v>
      </c>
      <c r="Z91" s="63"/>
      <c r="AA91" s="63"/>
      <c r="AB91" s="63"/>
      <c r="AC91" s="63"/>
      <c r="AD91" s="63"/>
      <c r="AE91" s="63"/>
      <c r="AF91" s="63"/>
      <c r="AG91" s="63"/>
    </row>
    <row r="92" spans="2:37" s="33" customFormat="1" ht="15.75" thickBot="1" x14ac:dyDescent="0.3">
      <c r="B92" s="146"/>
      <c r="C92" s="138" t="s">
        <v>1564</v>
      </c>
      <c r="D92" s="138" t="s">
        <v>686</v>
      </c>
      <c r="E92" s="140"/>
      <c r="F92" s="142" t="s">
        <v>58</v>
      </c>
      <c r="G92" s="142">
        <v>34</v>
      </c>
      <c r="H92" s="142">
        <v>1930</v>
      </c>
      <c r="I92" s="142"/>
      <c r="J92" s="142"/>
      <c r="K92" s="33" t="s">
        <v>106</v>
      </c>
      <c r="L92" s="34">
        <v>1</v>
      </c>
      <c r="N92" s="71" t="s">
        <v>1692</v>
      </c>
      <c r="O92" s="63" t="s">
        <v>1685</v>
      </c>
      <c r="P92" s="63" t="s">
        <v>1682</v>
      </c>
      <c r="Q92" s="63" t="s">
        <v>1683</v>
      </c>
      <c r="R92" s="63" t="s">
        <v>1011</v>
      </c>
      <c r="S92" s="63" t="s">
        <v>1688</v>
      </c>
      <c r="T92" s="63" t="s">
        <v>1684</v>
      </c>
      <c r="U92" s="63" t="s">
        <v>1675</v>
      </c>
      <c r="V92" s="63" t="s">
        <v>1629</v>
      </c>
      <c r="W92" s="63" t="s">
        <v>1678</v>
      </c>
      <c r="X92" s="63" t="s">
        <v>1677</v>
      </c>
      <c r="Y92" s="63" t="s">
        <v>1691</v>
      </c>
      <c r="Z92" s="63"/>
      <c r="AA92" s="63"/>
      <c r="AB92" s="63"/>
      <c r="AC92" s="63"/>
      <c r="AD92" s="63"/>
      <c r="AE92" s="63"/>
      <c r="AF92" s="63"/>
      <c r="AG92" s="63"/>
    </row>
    <row r="93" spans="2:37" s="36" customFormat="1" ht="15.75" thickBot="1" x14ac:dyDescent="0.3">
      <c r="B93" s="147"/>
      <c r="C93" s="139"/>
      <c r="D93" s="139"/>
      <c r="E93" s="141"/>
      <c r="F93" s="143"/>
      <c r="G93" s="143"/>
      <c r="H93" s="143"/>
      <c r="I93" s="143"/>
      <c r="J93" s="143"/>
      <c r="K93" s="36" t="s">
        <v>18</v>
      </c>
      <c r="L93" s="37">
        <v>1</v>
      </c>
      <c r="N93" s="71" t="s">
        <v>1604</v>
      </c>
      <c r="O93" s="63" t="s">
        <v>1681</v>
      </c>
      <c r="P93" s="63" t="s">
        <v>925</v>
      </c>
      <c r="Q93" s="63" t="s">
        <v>1242</v>
      </c>
      <c r="R93" s="63" t="s">
        <v>1687</v>
      </c>
      <c r="S93" s="63"/>
      <c r="T93" s="63" t="s">
        <v>1679</v>
      </c>
      <c r="U93" s="63" t="s">
        <v>1602</v>
      </c>
      <c r="V93" s="63" t="s">
        <v>1676</v>
      </c>
      <c r="W93" s="63" t="s">
        <v>1604</v>
      </c>
      <c r="X93" s="63" t="s">
        <v>1680</v>
      </c>
      <c r="Y93" s="63" t="s">
        <v>704</v>
      </c>
      <c r="Z93" s="63" t="s">
        <v>1599</v>
      </c>
      <c r="AA93" s="63"/>
      <c r="AB93" s="63"/>
      <c r="AC93" s="63"/>
      <c r="AD93" s="63"/>
      <c r="AE93" s="63"/>
      <c r="AF93" s="63"/>
      <c r="AG93" s="63"/>
    </row>
    <row r="94" spans="2:37" s="56" customFormat="1" ht="15.75" thickBot="1" x14ac:dyDescent="0.3">
      <c r="B94" s="144" t="s">
        <v>1690</v>
      </c>
      <c r="C94" s="138" t="s">
        <v>1686</v>
      </c>
      <c r="E94" s="152">
        <v>2300</v>
      </c>
      <c r="F94" s="142" t="s">
        <v>58</v>
      </c>
      <c r="G94" s="150">
        <v>34</v>
      </c>
      <c r="H94" s="150">
        <v>1930</v>
      </c>
      <c r="I94" s="150"/>
      <c r="J94" s="150"/>
      <c r="K94" s="56" t="s">
        <v>106</v>
      </c>
      <c r="L94" s="57">
        <v>3</v>
      </c>
      <c r="N94" s="62" t="s">
        <v>1693</v>
      </c>
      <c r="O94" s="61"/>
      <c r="P94" s="61"/>
      <c r="Q94" s="61"/>
      <c r="R94" s="61"/>
      <c r="S94" s="61"/>
      <c r="T94" s="61"/>
      <c r="U94" s="61"/>
      <c r="V94" s="61"/>
      <c r="W94" s="61"/>
      <c r="X94" s="61"/>
      <c r="Y94" s="61"/>
      <c r="Z94" s="61"/>
      <c r="AA94" s="61"/>
      <c r="AB94" s="61"/>
      <c r="AC94" s="61"/>
      <c r="AD94" s="61"/>
      <c r="AE94" s="61"/>
      <c r="AF94" s="61"/>
      <c r="AG94" s="61"/>
    </row>
    <row r="95" spans="2:37" s="59" customFormat="1" ht="15.75" thickBot="1" x14ac:dyDescent="0.3">
      <c r="B95" s="145"/>
      <c r="C95" s="139"/>
      <c r="E95" s="153"/>
      <c r="F95" s="143"/>
      <c r="G95" s="151"/>
      <c r="H95" s="151"/>
      <c r="I95" s="151"/>
      <c r="J95" s="151"/>
      <c r="K95" s="59" t="s">
        <v>18</v>
      </c>
      <c r="L95" s="60">
        <v>1</v>
      </c>
      <c r="N95" s="71" t="s">
        <v>1602</v>
      </c>
      <c r="O95" s="61"/>
      <c r="P95" s="61" t="s">
        <v>1689</v>
      </c>
      <c r="Q95" s="61"/>
      <c r="R95" s="61"/>
      <c r="S95" s="61"/>
      <c r="T95" s="61"/>
      <c r="U95" s="61"/>
      <c r="V95" s="61"/>
      <c r="W95" s="61"/>
      <c r="X95" s="61"/>
      <c r="Y95" s="61"/>
      <c r="Z95" s="61"/>
      <c r="AA95" s="61"/>
      <c r="AB95" s="61"/>
      <c r="AC95" s="61"/>
      <c r="AD95" s="61"/>
      <c r="AE95" s="61"/>
      <c r="AF95" s="61"/>
      <c r="AG95" s="61"/>
    </row>
    <row r="96" spans="2:37" s="33" customFormat="1" ht="15.75" thickBot="1" x14ac:dyDescent="0.3">
      <c r="B96" s="146" t="s">
        <v>1706</v>
      </c>
      <c r="C96" s="138" t="s">
        <v>1704</v>
      </c>
      <c r="D96" s="138" t="s">
        <v>686</v>
      </c>
      <c r="E96" s="140">
        <v>2000</v>
      </c>
      <c r="F96" s="142" t="s">
        <v>1</v>
      </c>
      <c r="G96" s="142">
        <v>35</v>
      </c>
      <c r="H96" s="142">
        <v>1931</v>
      </c>
      <c r="I96" s="142"/>
      <c r="J96" s="142"/>
      <c r="K96" s="33" t="s">
        <v>106</v>
      </c>
      <c r="L96" s="34">
        <v>1</v>
      </c>
      <c r="N96" s="71" t="s">
        <v>1032</v>
      </c>
      <c r="O96" s="63" t="s">
        <v>1701</v>
      </c>
      <c r="P96" s="63" t="s">
        <v>1011</v>
      </c>
      <c r="Q96" s="63" t="s">
        <v>1680</v>
      </c>
      <c r="R96" s="63" t="s">
        <v>1682</v>
      </c>
      <c r="S96" s="63" t="s">
        <v>1702</v>
      </c>
      <c r="T96" s="63" t="s">
        <v>1577</v>
      </c>
      <c r="U96" s="63" t="s">
        <v>1703</v>
      </c>
      <c r="V96" s="63" t="s">
        <v>1237</v>
      </c>
      <c r="W96" s="63" t="s">
        <v>1032</v>
      </c>
      <c r="X96" s="63" t="s">
        <v>1101</v>
      </c>
      <c r="Y96" s="63" t="s">
        <v>1691</v>
      </c>
      <c r="Z96" s="63"/>
      <c r="AA96" s="63"/>
      <c r="AB96" s="63"/>
      <c r="AC96" s="63"/>
      <c r="AD96" s="63"/>
      <c r="AE96" s="63"/>
      <c r="AF96" s="63"/>
      <c r="AG96" s="63"/>
    </row>
    <row r="97" spans="2:35" s="36" customFormat="1" ht="15.75" thickBot="1" x14ac:dyDescent="0.3">
      <c r="B97" s="147"/>
      <c r="C97" s="139"/>
      <c r="D97" s="139"/>
      <c r="E97" s="141"/>
      <c r="F97" s="143"/>
      <c r="G97" s="143"/>
      <c r="H97" s="143"/>
      <c r="I97" s="143"/>
      <c r="J97" s="143"/>
      <c r="K97" s="36" t="s">
        <v>103</v>
      </c>
      <c r="L97" s="37">
        <v>0</v>
      </c>
      <c r="N97" s="71"/>
      <c r="O97" s="63" t="s">
        <v>1705</v>
      </c>
      <c r="P97" s="63" t="s">
        <v>1141</v>
      </c>
      <c r="Q97" s="63" t="s">
        <v>1694</v>
      </c>
      <c r="R97" s="63" t="s">
        <v>1285</v>
      </c>
      <c r="S97" s="63" t="s">
        <v>1695</v>
      </c>
      <c r="T97" s="63" t="s">
        <v>1696</v>
      </c>
      <c r="U97" s="63" t="s">
        <v>1697</v>
      </c>
      <c r="V97" s="63" t="s">
        <v>1707</v>
      </c>
      <c r="W97" s="63" t="s">
        <v>1698</v>
      </c>
      <c r="X97" s="63" t="s">
        <v>1699</v>
      </c>
      <c r="Y97" s="63" t="s">
        <v>1700</v>
      </c>
      <c r="Z97" s="63" t="s">
        <v>729</v>
      </c>
      <c r="AA97" s="63"/>
      <c r="AB97" s="63"/>
      <c r="AC97" s="63"/>
      <c r="AD97" s="63"/>
      <c r="AE97" s="63"/>
      <c r="AF97" s="63"/>
      <c r="AG97" s="63"/>
    </row>
    <row r="98" spans="2:35" s="33" customFormat="1" ht="15.75" thickBot="1" x14ac:dyDescent="0.3">
      <c r="B98" s="146"/>
      <c r="C98" s="138" t="s">
        <v>1715</v>
      </c>
      <c r="D98" s="138" t="s">
        <v>686</v>
      </c>
      <c r="E98" s="140">
        <v>5000</v>
      </c>
      <c r="F98" s="142" t="s">
        <v>1</v>
      </c>
      <c r="G98" s="142">
        <v>36</v>
      </c>
      <c r="H98" s="142">
        <v>1932</v>
      </c>
      <c r="I98" s="142"/>
      <c r="J98" s="142"/>
      <c r="K98" s="33" t="s">
        <v>102</v>
      </c>
      <c r="L98" s="34">
        <v>2</v>
      </c>
      <c r="N98" s="71" t="s">
        <v>1717</v>
      </c>
      <c r="O98" s="63" t="s">
        <v>1710</v>
      </c>
      <c r="P98" s="63" t="s">
        <v>1711</v>
      </c>
      <c r="Q98" s="63" t="s">
        <v>1120</v>
      </c>
      <c r="R98" s="63" t="s">
        <v>1765</v>
      </c>
      <c r="S98" s="63" t="s">
        <v>1712</v>
      </c>
      <c r="T98" s="63" t="s">
        <v>1713</v>
      </c>
      <c r="U98" s="63" t="s">
        <v>1709</v>
      </c>
      <c r="V98" s="63" t="s">
        <v>1714</v>
      </c>
      <c r="W98" s="63" t="s">
        <v>1722</v>
      </c>
      <c r="X98" s="63" t="s">
        <v>676</v>
      </c>
      <c r="Y98" s="63" t="s">
        <v>1109</v>
      </c>
      <c r="Z98" s="63"/>
      <c r="AA98" s="63"/>
      <c r="AB98" s="63"/>
      <c r="AC98" s="63"/>
      <c r="AD98" s="63"/>
      <c r="AE98" s="63"/>
      <c r="AF98" s="63"/>
      <c r="AG98" s="63"/>
    </row>
    <row r="99" spans="2:35" s="36" customFormat="1" ht="15.75" thickBot="1" x14ac:dyDescent="0.3">
      <c r="B99" s="147"/>
      <c r="C99" s="139"/>
      <c r="D99" s="139"/>
      <c r="E99" s="141"/>
      <c r="F99" s="143"/>
      <c r="G99" s="143"/>
      <c r="H99" s="143"/>
      <c r="I99" s="143"/>
      <c r="J99" s="143"/>
      <c r="K99" s="36" t="s">
        <v>95</v>
      </c>
      <c r="L99" s="37">
        <v>2</v>
      </c>
      <c r="N99" s="71" t="s">
        <v>1716</v>
      </c>
      <c r="O99" s="63" t="s">
        <v>430</v>
      </c>
      <c r="P99" s="63" t="s">
        <v>1656</v>
      </c>
      <c r="Q99" s="63" t="s">
        <v>1595</v>
      </c>
      <c r="R99" s="63" t="s">
        <v>1724</v>
      </c>
      <c r="S99" s="63" t="s">
        <v>731</v>
      </c>
      <c r="T99" s="63" t="s">
        <v>1719</v>
      </c>
      <c r="U99" s="63" t="s">
        <v>1256</v>
      </c>
      <c r="V99" s="63" t="s">
        <v>364</v>
      </c>
      <c r="W99" s="63" t="s">
        <v>407</v>
      </c>
      <c r="X99" s="63" t="s">
        <v>1595</v>
      </c>
      <c r="Y99" s="63" t="s">
        <v>493</v>
      </c>
      <c r="Z99" s="63" t="s">
        <v>1654</v>
      </c>
      <c r="AA99" s="63"/>
      <c r="AB99" s="63"/>
      <c r="AC99" s="63"/>
      <c r="AD99" s="63"/>
      <c r="AE99" s="63"/>
      <c r="AF99" s="63"/>
      <c r="AG99" s="63"/>
    </row>
    <row r="100" spans="2:35" s="56" customFormat="1" ht="15.75" customHeight="1" thickBot="1" x14ac:dyDescent="0.3">
      <c r="B100" s="144" t="s">
        <v>1721</v>
      </c>
      <c r="C100" s="138" t="s">
        <v>1718</v>
      </c>
      <c r="E100" s="152">
        <v>3000</v>
      </c>
      <c r="F100" s="142" t="s">
        <v>1</v>
      </c>
      <c r="G100" s="150">
        <v>36</v>
      </c>
      <c r="H100" s="150">
        <v>1932</v>
      </c>
      <c r="I100" s="150"/>
      <c r="J100" s="150"/>
      <c r="K100" s="56" t="s">
        <v>102</v>
      </c>
      <c r="L100" s="57">
        <v>3</v>
      </c>
      <c r="N100" s="62" t="s">
        <v>1720</v>
      </c>
      <c r="O100" s="61"/>
      <c r="P100" s="61"/>
      <c r="Q100" s="61"/>
      <c r="R100" s="61"/>
      <c r="S100" s="61"/>
      <c r="T100" s="61"/>
      <c r="U100" s="61" t="s">
        <v>160</v>
      </c>
      <c r="V100" s="61"/>
      <c r="W100" s="61"/>
      <c r="X100" s="61"/>
      <c r="Y100" s="61"/>
      <c r="Z100" s="61"/>
      <c r="AA100" s="61"/>
      <c r="AB100" s="61"/>
      <c r="AC100" s="61"/>
      <c r="AD100" s="61"/>
      <c r="AE100" s="61"/>
      <c r="AF100" s="61"/>
      <c r="AG100" s="61"/>
    </row>
    <row r="101" spans="2:35" s="59" customFormat="1" ht="15.75" thickBot="1" x14ac:dyDescent="0.3">
      <c r="B101" s="145"/>
      <c r="C101" s="139"/>
      <c r="E101" s="153"/>
      <c r="F101" s="143"/>
      <c r="G101" s="151"/>
      <c r="H101" s="151"/>
      <c r="I101" s="151"/>
      <c r="J101" s="151"/>
      <c r="K101" s="59" t="s">
        <v>95</v>
      </c>
      <c r="L101" s="60">
        <v>1</v>
      </c>
      <c r="N101" s="62" t="s">
        <v>1642</v>
      </c>
      <c r="O101" s="61"/>
      <c r="P101" s="61"/>
      <c r="Q101" s="61"/>
      <c r="R101" s="61"/>
      <c r="S101" s="61"/>
      <c r="T101" s="61"/>
      <c r="U101" s="61"/>
      <c r="V101" s="61"/>
      <c r="W101" s="61"/>
      <c r="X101" s="61"/>
      <c r="Y101" s="61"/>
      <c r="Z101" s="61"/>
      <c r="AA101" s="61"/>
      <c r="AB101" s="61"/>
      <c r="AC101" s="61"/>
      <c r="AD101" s="61"/>
      <c r="AE101" s="61"/>
      <c r="AF101" s="61"/>
      <c r="AG101" s="61"/>
    </row>
    <row r="102" spans="2:35" s="33" customFormat="1" ht="15.75" customHeight="1" thickBot="1" x14ac:dyDescent="0.3">
      <c r="B102" s="146"/>
      <c r="C102" s="138" t="s">
        <v>687</v>
      </c>
      <c r="D102" s="138" t="s">
        <v>686</v>
      </c>
      <c r="E102" s="140">
        <v>3500</v>
      </c>
      <c r="F102" s="142" t="s">
        <v>1</v>
      </c>
      <c r="G102" s="142">
        <v>37</v>
      </c>
      <c r="H102" s="142">
        <v>1933</v>
      </c>
      <c r="I102" s="142"/>
      <c r="J102" s="142"/>
      <c r="K102" s="33" t="s">
        <v>95</v>
      </c>
      <c r="L102" s="34">
        <v>1</v>
      </c>
      <c r="N102" s="71" t="s">
        <v>693</v>
      </c>
      <c r="O102" s="63" t="s">
        <v>1723</v>
      </c>
      <c r="P102" s="63" t="s">
        <v>1656</v>
      </c>
      <c r="Q102" s="63" t="s">
        <v>1010</v>
      </c>
      <c r="R102" s="63" t="s">
        <v>430</v>
      </c>
      <c r="S102" s="63" t="s">
        <v>1654</v>
      </c>
      <c r="T102" s="63" t="s">
        <v>337</v>
      </c>
      <c r="U102" s="63" t="s">
        <v>914</v>
      </c>
      <c r="V102" s="63" t="s">
        <v>442</v>
      </c>
      <c r="W102" s="63" t="s">
        <v>1724</v>
      </c>
      <c r="X102" s="63" t="s">
        <v>693</v>
      </c>
      <c r="Y102" s="63" t="s">
        <v>731</v>
      </c>
      <c r="Z102" s="63"/>
      <c r="AA102" s="63"/>
      <c r="AB102" s="63"/>
      <c r="AC102" s="63"/>
      <c r="AD102" s="63"/>
      <c r="AE102" s="63"/>
      <c r="AF102" s="63"/>
      <c r="AG102" s="63"/>
    </row>
    <row r="103" spans="2:35" s="36" customFormat="1" ht="15.75" thickBot="1" x14ac:dyDescent="0.3">
      <c r="B103" s="147"/>
      <c r="C103" s="139"/>
      <c r="D103" s="139"/>
      <c r="E103" s="141"/>
      <c r="F103" s="143"/>
      <c r="G103" s="143"/>
      <c r="H103" s="143"/>
      <c r="I103" s="143"/>
      <c r="J103" s="143"/>
      <c r="K103" s="36" t="s">
        <v>161</v>
      </c>
      <c r="L103" s="37">
        <v>0</v>
      </c>
      <c r="N103" s="71"/>
      <c r="O103" s="63" t="s">
        <v>1726</v>
      </c>
      <c r="P103" s="63" t="s">
        <v>1050</v>
      </c>
      <c r="Q103" s="63" t="s">
        <v>863</v>
      </c>
      <c r="R103" s="63" t="s">
        <v>536</v>
      </c>
      <c r="S103" s="63" t="s">
        <v>345</v>
      </c>
      <c r="T103" s="63" t="s">
        <v>1727</v>
      </c>
      <c r="U103" s="63" t="s">
        <v>1728</v>
      </c>
      <c r="V103" s="63" t="s">
        <v>1729</v>
      </c>
      <c r="W103" s="63" t="s">
        <v>1730</v>
      </c>
      <c r="X103" s="63" t="s">
        <v>1725</v>
      </c>
      <c r="Y103" s="63" t="s">
        <v>1731</v>
      </c>
      <c r="Z103" s="63"/>
      <c r="AA103" s="63"/>
      <c r="AB103" s="63"/>
      <c r="AC103" s="63"/>
      <c r="AD103" s="63"/>
      <c r="AE103" s="63"/>
      <c r="AF103" s="63"/>
      <c r="AG103" s="63"/>
      <c r="AI103" s="36" t="s">
        <v>1500</v>
      </c>
    </row>
    <row r="104" spans="2:35" s="33" customFormat="1" ht="15.75" thickBot="1" x14ac:dyDescent="0.3">
      <c r="C104" s="138" t="s">
        <v>1750</v>
      </c>
      <c r="D104" s="138" t="s">
        <v>686</v>
      </c>
      <c r="E104" s="140"/>
      <c r="F104" s="142" t="s">
        <v>1</v>
      </c>
      <c r="G104" s="142">
        <v>38</v>
      </c>
      <c r="H104" s="142">
        <v>1934</v>
      </c>
      <c r="I104" s="142"/>
      <c r="J104" s="142"/>
      <c r="K104" s="33" t="s">
        <v>101</v>
      </c>
      <c r="L104" s="34">
        <v>2</v>
      </c>
      <c r="N104" s="71" t="s">
        <v>1732</v>
      </c>
      <c r="O104" s="63"/>
      <c r="P104" s="63" t="s">
        <v>1746</v>
      </c>
      <c r="Q104" s="63" t="s">
        <v>1392</v>
      </c>
      <c r="R104" s="63" t="s">
        <v>1749</v>
      </c>
      <c r="S104" s="63" t="s">
        <v>1743</v>
      </c>
      <c r="T104" s="63" t="s">
        <v>1744</v>
      </c>
      <c r="U104" s="63" t="s">
        <v>1745</v>
      </c>
      <c r="V104" s="63" t="s">
        <v>1747</v>
      </c>
      <c r="W104" s="63" t="s">
        <v>1748</v>
      </c>
      <c r="X104" s="63" t="s">
        <v>1733</v>
      </c>
      <c r="Y104" s="63" t="s">
        <v>1214</v>
      </c>
      <c r="Z104" s="63" t="s">
        <v>1728</v>
      </c>
      <c r="AA104" s="63"/>
      <c r="AB104" s="63"/>
      <c r="AC104" s="63"/>
      <c r="AD104" s="63"/>
      <c r="AE104" s="63"/>
      <c r="AF104" s="63"/>
      <c r="AG104" s="63"/>
    </row>
    <row r="105" spans="2:35" s="36" customFormat="1" ht="15.75" thickBot="1" x14ac:dyDescent="0.3">
      <c r="C105" s="139"/>
      <c r="D105" s="139"/>
      <c r="E105" s="141"/>
      <c r="F105" s="143"/>
      <c r="G105" s="143"/>
      <c r="H105" s="143"/>
      <c r="I105" s="143"/>
      <c r="J105" s="143"/>
      <c r="K105" s="36" t="s">
        <v>162</v>
      </c>
      <c r="L105" s="37">
        <v>0</v>
      </c>
      <c r="N105" s="71"/>
      <c r="O105" s="63"/>
      <c r="P105" s="63" t="s">
        <v>680</v>
      </c>
      <c r="Q105" s="63" t="s">
        <v>1599</v>
      </c>
      <c r="R105" s="63" t="s">
        <v>679</v>
      </c>
      <c r="S105" s="63" t="s">
        <v>1734</v>
      </c>
      <c r="T105" s="63" t="s">
        <v>538</v>
      </c>
      <c r="U105" s="63" t="s">
        <v>1737</v>
      </c>
      <c r="V105" s="63" t="s">
        <v>1735</v>
      </c>
      <c r="W105" s="63" t="s">
        <v>1736</v>
      </c>
      <c r="X105" s="63" t="s">
        <v>1738</v>
      </c>
      <c r="Y105" s="63" t="s">
        <v>1739</v>
      </c>
      <c r="Z105" s="63" t="s">
        <v>1740</v>
      </c>
      <c r="AA105" s="63" t="s">
        <v>1741</v>
      </c>
      <c r="AB105" s="63" t="s">
        <v>1742</v>
      </c>
      <c r="AC105" s="63"/>
      <c r="AD105" s="63"/>
      <c r="AE105" s="63"/>
      <c r="AF105" s="63"/>
      <c r="AG105" s="63"/>
    </row>
    <row r="106" spans="2:35" s="33" customFormat="1" ht="15.75" thickBot="1" x14ac:dyDescent="0.3">
      <c r="B106" s="146" t="s">
        <v>1751</v>
      </c>
      <c r="C106" s="138" t="s">
        <v>1761</v>
      </c>
      <c r="D106" s="138" t="s">
        <v>686</v>
      </c>
      <c r="E106" s="140"/>
      <c r="F106" s="142" t="s">
        <v>1</v>
      </c>
      <c r="G106" s="142">
        <v>39</v>
      </c>
      <c r="H106" s="142">
        <v>1935</v>
      </c>
      <c r="I106" s="142"/>
      <c r="J106" s="142"/>
      <c r="K106" s="33" t="s">
        <v>99</v>
      </c>
      <c r="L106" s="34">
        <v>6</v>
      </c>
      <c r="N106" s="71" t="s">
        <v>1764</v>
      </c>
      <c r="O106" s="63" t="s">
        <v>1752</v>
      </c>
      <c r="P106" s="63" t="s">
        <v>1753</v>
      </c>
      <c r="Q106" s="63" t="s">
        <v>1754</v>
      </c>
      <c r="R106" s="63" t="s">
        <v>1729</v>
      </c>
      <c r="S106" s="63" t="s">
        <v>1755</v>
      </c>
      <c r="T106" s="63" t="s">
        <v>1758</v>
      </c>
      <c r="U106" s="63" t="s">
        <v>1756</v>
      </c>
      <c r="V106" s="63" t="s">
        <v>1757</v>
      </c>
      <c r="W106" s="63" t="s">
        <v>468</v>
      </c>
      <c r="X106" s="63" t="s">
        <v>1759</v>
      </c>
      <c r="Y106" s="63" t="s">
        <v>1763</v>
      </c>
      <c r="Z106" s="63"/>
      <c r="AA106" s="63"/>
      <c r="AB106" s="63"/>
      <c r="AC106" s="63"/>
      <c r="AD106" s="63"/>
      <c r="AE106" s="63"/>
      <c r="AF106" s="63"/>
      <c r="AG106" s="63"/>
    </row>
    <row r="107" spans="2:35" s="36" customFormat="1" ht="15.75" thickBot="1" x14ac:dyDescent="0.3">
      <c r="B107" s="147"/>
      <c r="C107" s="139"/>
      <c r="D107" s="139"/>
      <c r="E107" s="141"/>
      <c r="F107" s="143"/>
      <c r="G107" s="143"/>
      <c r="H107" s="143"/>
      <c r="I107" s="143"/>
      <c r="J107" s="143"/>
      <c r="K107" s="36" t="s">
        <v>100</v>
      </c>
      <c r="L107" s="37">
        <v>1</v>
      </c>
      <c r="N107" s="71" t="s">
        <v>1760</v>
      </c>
      <c r="O107" s="63"/>
      <c r="P107" s="63" t="s">
        <v>1141</v>
      </c>
      <c r="Q107" s="63" t="s">
        <v>1766</v>
      </c>
      <c r="R107" s="63" t="s">
        <v>1783</v>
      </c>
      <c r="S107" s="63" t="s">
        <v>1762</v>
      </c>
      <c r="T107" s="63" t="s">
        <v>891</v>
      </c>
      <c r="U107" s="63" t="s">
        <v>1782</v>
      </c>
      <c r="V107" s="63" t="s">
        <v>1120</v>
      </c>
      <c r="W107" s="63" t="s">
        <v>1577</v>
      </c>
      <c r="X107" s="63" t="s">
        <v>1780</v>
      </c>
      <c r="Y107" s="63" t="s">
        <v>1781</v>
      </c>
      <c r="Z107" s="63" t="s">
        <v>1784</v>
      </c>
      <c r="AA107" s="63"/>
      <c r="AB107" s="63"/>
      <c r="AC107" s="63"/>
      <c r="AD107" s="63"/>
      <c r="AE107" s="63"/>
      <c r="AF107" s="63"/>
      <c r="AG107" s="63"/>
    </row>
    <row r="108" spans="2:35" s="33" customFormat="1" ht="15.75" thickBot="1" x14ac:dyDescent="0.3">
      <c r="B108" s="146" t="s">
        <v>1779</v>
      </c>
      <c r="C108" s="138" t="s">
        <v>1578</v>
      </c>
      <c r="D108" s="138" t="s">
        <v>686</v>
      </c>
      <c r="E108" s="140">
        <v>2000</v>
      </c>
      <c r="F108" s="142" t="s">
        <v>1</v>
      </c>
      <c r="G108" s="142">
        <v>40</v>
      </c>
      <c r="H108" s="142">
        <v>1936</v>
      </c>
      <c r="I108" s="142"/>
      <c r="J108" s="142"/>
      <c r="K108" s="33" t="s">
        <v>97</v>
      </c>
      <c r="L108" s="34">
        <v>3</v>
      </c>
      <c r="N108" s="71" t="s">
        <v>1770</v>
      </c>
      <c r="O108" s="63"/>
      <c r="P108" s="63" t="s">
        <v>1212</v>
      </c>
      <c r="Q108" s="63" t="s">
        <v>1754</v>
      </c>
      <c r="R108" s="63" t="s">
        <v>1775</v>
      </c>
      <c r="S108" s="63" t="s">
        <v>1790</v>
      </c>
      <c r="T108" s="63"/>
      <c r="U108" s="63" t="s">
        <v>1772</v>
      </c>
      <c r="V108" s="63" t="s">
        <v>1771</v>
      </c>
      <c r="W108" s="63" t="s">
        <v>1768</v>
      </c>
      <c r="X108" s="63" t="s">
        <v>1769</v>
      </c>
      <c r="Y108" s="63" t="s">
        <v>1767</v>
      </c>
      <c r="Z108" s="63"/>
      <c r="AA108" s="63"/>
      <c r="AB108" s="63"/>
      <c r="AC108" s="63"/>
      <c r="AD108" s="63"/>
      <c r="AE108" s="63"/>
      <c r="AF108" s="63"/>
      <c r="AG108" s="63"/>
    </row>
    <row r="109" spans="2:35" s="36" customFormat="1" ht="15.75" thickBot="1" x14ac:dyDescent="0.3">
      <c r="B109" s="147"/>
      <c r="C109" s="139"/>
      <c r="D109" s="139"/>
      <c r="E109" s="141"/>
      <c r="F109" s="143"/>
      <c r="G109" s="143"/>
      <c r="H109" s="143"/>
      <c r="I109" s="143"/>
      <c r="J109" s="143"/>
      <c r="K109" s="36" t="s">
        <v>98</v>
      </c>
      <c r="L109" s="37">
        <v>1</v>
      </c>
      <c r="N109" s="71" t="s">
        <v>1740</v>
      </c>
      <c r="O109" s="63"/>
      <c r="P109" s="63" t="s">
        <v>1778</v>
      </c>
      <c r="Q109" s="63" t="s">
        <v>1776</v>
      </c>
      <c r="R109" s="63" t="s">
        <v>1777</v>
      </c>
      <c r="S109" s="63" t="s">
        <v>1785</v>
      </c>
      <c r="T109" s="63" t="s">
        <v>1070</v>
      </c>
      <c r="U109" s="63" t="s">
        <v>1787</v>
      </c>
      <c r="V109" s="63" t="s">
        <v>1788</v>
      </c>
      <c r="W109" s="63" t="s">
        <v>1774</v>
      </c>
      <c r="X109" s="63" t="s">
        <v>1721</v>
      </c>
      <c r="Y109" s="63" t="s">
        <v>1773</v>
      </c>
      <c r="Z109" s="63" t="s">
        <v>729</v>
      </c>
      <c r="AA109" s="63" t="s">
        <v>1789</v>
      </c>
      <c r="AB109" s="63"/>
      <c r="AC109" s="63"/>
      <c r="AD109" s="63"/>
      <c r="AE109" s="63" t="s">
        <v>1786</v>
      </c>
      <c r="AF109" s="63"/>
      <c r="AG109" s="63"/>
    </row>
    <row r="110" spans="2:35" s="33" customFormat="1" ht="15.75" thickBot="1" x14ac:dyDescent="0.3">
      <c r="B110" s="146"/>
      <c r="C110" s="138" t="s">
        <v>1791</v>
      </c>
      <c r="D110" s="138" t="s">
        <v>686</v>
      </c>
      <c r="E110" s="140">
        <v>2800</v>
      </c>
      <c r="F110" s="142" t="s">
        <v>58</v>
      </c>
      <c r="G110" s="142">
        <v>41</v>
      </c>
      <c r="H110" s="142">
        <v>1937</v>
      </c>
      <c r="I110" s="142"/>
      <c r="J110" s="142"/>
      <c r="K110" s="33" t="s">
        <v>163</v>
      </c>
      <c r="L110" s="34">
        <v>4</v>
      </c>
      <c r="N110" s="71" t="s">
        <v>1794</v>
      </c>
      <c r="O110" s="63" t="s">
        <v>1028</v>
      </c>
      <c r="P110" s="63" t="s">
        <v>1386</v>
      </c>
      <c r="Q110" s="63" t="s">
        <v>1387</v>
      </c>
      <c r="R110" s="63" t="s">
        <v>1595</v>
      </c>
      <c r="S110" s="63" t="s">
        <v>1273</v>
      </c>
      <c r="T110" s="63" t="s">
        <v>1019</v>
      </c>
      <c r="U110" s="63" t="s">
        <v>710</v>
      </c>
      <c r="V110" s="63" t="s">
        <v>1795</v>
      </c>
      <c r="W110" s="63" t="s">
        <v>1681</v>
      </c>
      <c r="X110" s="63" t="s">
        <v>429</v>
      </c>
      <c r="Y110" s="63"/>
      <c r="Z110" s="63" t="s">
        <v>1796</v>
      </c>
      <c r="AA110" s="63" t="s">
        <v>1797</v>
      </c>
      <c r="AB110" s="63" t="s">
        <v>693</v>
      </c>
      <c r="AC110" s="63" t="s">
        <v>1798</v>
      </c>
      <c r="AD110" s="63"/>
      <c r="AE110" s="63"/>
      <c r="AF110" s="63"/>
      <c r="AG110" s="63"/>
    </row>
    <row r="111" spans="2:35" s="36" customFormat="1" ht="15.75" thickBot="1" x14ac:dyDescent="0.3">
      <c r="B111" s="147"/>
      <c r="C111" s="139"/>
      <c r="D111" s="139"/>
      <c r="E111" s="141"/>
      <c r="F111" s="143"/>
      <c r="G111" s="143"/>
      <c r="H111" s="143"/>
      <c r="I111" s="143"/>
      <c r="J111" s="143"/>
      <c r="K111" s="36" t="s">
        <v>164</v>
      </c>
      <c r="L111" s="37">
        <v>1</v>
      </c>
      <c r="N111" s="71" t="s">
        <v>1388</v>
      </c>
      <c r="O111" s="63" t="s">
        <v>1793</v>
      </c>
      <c r="P111" s="63" t="s">
        <v>442</v>
      </c>
      <c r="Q111" s="63" t="s">
        <v>1792</v>
      </c>
      <c r="R111" s="63" t="s">
        <v>391</v>
      </c>
      <c r="S111" s="63" t="s">
        <v>731</v>
      </c>
      <c r="T111" s="63" t="s">
        <v>680</v>
      </c>
      <c r="U111" s="63" t="s">
        <v>1212</v>
      </c>
      <c r="V111" s="63" t="s">
        <v>551</v>
      </c>
      <c r="W111" s="63" t="s">
        <v>364</v>
      </c>
      <c r="X111" s="63" t="s">
        <v>1799</v>
      </c>
      <c r="Y111" s="63" t="s">
        <v>1388</v>
      </c>
      <c r="Z111" s="63" t="s">
        <v>1098</v>
      </c>
      <c r="AA111" s="63" t="s">
        <v>1421</v>
      </c>
      <c r="AB111" s="63" t="s">
        <v>1800</v>
      </c>
      <c r="AC111" s="63" t="s">
        <v>1801</v>
      </c>
      <c r="AD111" s="63"/>
      <c r="AE111" s="63"/>
      <c r="AF111" s="63"/>
      <c r="AG111" s="63"/>
    </row>
    <row r="112" spans="2:35" s="33" customFormat="1" ht="15.75" thickBot="1" x14ac:dyDescent="0.3">
      <c r="B112" s="146"/>
      <c r="C112" s="138" t="s">
        <v>1621</v>
      </c>
      <c r="D112" s="138" t="s">
        <v>686</v>
      </c>
      <c r="E112" s="140"/>
      <c r="F112" s="142" t="s">
        <v>58</v>
      </c>
      <c r="G112" s="142">
        <v>42</v>
      </c>
      <c r="H112" s="142">
        <v>1938</v>
      </c>
      <c r="I112" s="142"/>
      <c r="J112" s="142"/>
      <c r="K112" s="33" t="s">
        <v>95</v>
      </c>
      <c r="L112" s="34">
        <v>3</v>
      </c>
      <c r="N112" s="71" t="s">
        <v>1804</v>
      </c>
      <c r="O112" s="63" t="s">
        <v>1805</v>
      </c>
      <c r="P112" s="63" t="s">
        <v>1810</v>
      </c>
      <c r="Q112" s="63" t="s">
        <v>1098</v>
      </c>
      <c r="R112" s="63" t="s">
        <v>1802</v>
      </c>
      <c r="S112" s="63" t="s">
        <v>894</v>
      </c>
      <c r="T112" s="63" t="s">
        <v>1806</v>
      </c>
      <c r="U112" s="63" t="s">
        <v>1807</v>
      </c>
      <c r="V112" s="63" t="s">
        <v>1724</v>
      </c>
      <c r="W112" s="63" t="s">
        <v>788</v>
      </c>
      <c r="X112" s="63" t="s">
        <v>1803</v>
      </c>
      <c r="Y112" s="63" t="s">
        <v>519</v>
      </c>
      <c r="AC112" s="63"/>
      <c r="AD112" s="63"/>
      <c r="AE112" s="63"/>
      <c r="AF112" s="63"/>
      <c r="AG112" s="63"/>
    </row>
    <row r="113" spans="2:34" s="36" customFormat="1" ht="15.75" thickBot="1" x14ac:dyDescent="0.3">
      <c r="B113" s="147"/>
      <c r="C113" s="139"/>
      <c r="D113" s="139"/>
      <c r="E113" s="141"/>
      <c r="F113" s="143"/>
      <c r="G113" s="143"/>
      <c r="H113" s="143"/>
      <c r="I113" s="143"/>
      <c r="J113" s="143"/>
      <c r="K113" s="36" t="s">
        <v>96</v>
      </c>
      <c r="L113" s="37">
        <v>0</v>
      </c>
      <c r="N113" s="71"/>
      <c r="O113" s="63" t="s">
        <v>1275</v>
      </c>
      <c r="P113" s="63"/>
      <c r="Q113" s="63" t="s">
        <v>1599</v>
      </c>
      <c r="R113" s="63" t="s">
        <v>1021</v>
      </c>
      <c r="S113" s="63" t="s">
        <v>4</v>
      </c>
      <c r="T113" s="63" t="s">
        <v>468</v>
      </c>
      <c r="U113" s="63"/>
      <c r="V113" s="63"/>
      <c r="W113" s="63" t="s">
        <v>1808</v>
      </c>
      <c r="X113" s="63" t="s">
        <v>1809</v>
      </c>
      <c r="Y113" s="63" t="s">
        <v>1019</v>
      </c>
      <c r="Z113" s="63" t="s">
        <v>965</v>
      </c>
      <c r="AA113" s="63"/>
      <c r="AB113" s="63"/>
      <c r="AC113" s="63"/>
      <c r="AD113" s="63"/>
      <c r="AE113" s="63"/>
      <c r="AF113" s="63"/>
      <c r="AG113" s="63"/>
    </row>
    <row r="114" spans="2:34" s="33" customFormat="1" ht="15.75" thickBot="1" x14ac:dyDescent="0.3">
      <c r="B114" s="146"/>
      <c r="C114" s="138" t="s">
        <v>1822</v>
      </c>
      <c r="D114" s="138" t="s">
        <v>686</v>
      </c>
      <c r="E114" s="140">
        <v>4700</v>
      </c>
      <c r="F114" s="142"/>
      <c r="G114" s="142">
        <v>43</v>
      </c>
      <c r="H114" s="142">
        <v>1939</v>
      </c>
      <c r="I114" s="142"/>
      <c r="J114" s="142"/>
      <c r="K114" s="33" t="s">
        <v>165</v>
      </c>
      <c r="L114" s="34">
        <v>5</v>
      </c>
      <c r="N114" s="71" t="s">
        <v>1826</v>
      </c>
      <c r="O114" s="63" t="s">
        <v>1811</v>
      </c>
      <c r="P114" s="63" t="s">
        <v>1812</v>
      </c>
      <c r="Q114" s="63" t="s">
        <v>1813</v>
      </c>
      <c r="R114" s="63" t="s">
        <v>1814</v>
      </c>
      <c r="S114" s="63" t="s">
        <v>1815</v>
      </c>
      <c r="T114" s="63" t="s">
        <v>502</v>
      </c>
      <c r="U114" s="63" t="s">
        <v>1816</v>
      </c>
      <c r="V114" s="63" t="s">
        <v>1817</v>
      </c>
      <c r="W114" s="63" t="s">
        <v>1818</v>
      </c>
      <c r="X114" s="63" t="s">
        <v>1819</v>
      </c>
      <c r="Y114" s="63" t="s">
        <v>557</v>
      </c>
      <c r="Z114" s="63" t="s">
        <v>1820</v>
      </c>
      <c r="AA114" s="63" t="s">
        <v>1821</v>
      </c>
      <c r="AB114" s="63"/>
      <c r="AC114" s="63"/>
      <c r="AD114" s="63"/>
      <c r="AE114" s="63"/>
      <c r="AF114" s="63"/>
      <c r="AG114" s="63"/>
    </row>
    <row r="115" spans="2:34" s="36" customFormat="1" ht="15.75" thickBot="1" x14ac:dyDescent="0.3">
      <c r="B115" s="147"/>
      <c r="C115" s="139"/>
      <c r="D115" s="139"/>
      <c r="E115" s="141"/>
      <c r="F115" s="143"/>
      <c r="G115" s="143"/>
      <c r="H115" s="143"/>
      <c r="I115" s="143"/>
      <c r="J115" s="143"/>
      <c r="K115" s="36" t="s">
        <v>166</v>
      </c>
      <c r="L115" s="37">
        <v>0</v>
      </c>
      <c r="N115" s="71"/>
      <c r="O115" s="63" t="s">
        <v>1830</v>
      </c>
      <c r="P115" s="63" t="s">
        <v>1829</v>
      </c>
      <c r="Q115" s="63" t="s">
        <v>1827</v>
      </c>
      <c r="R115" s="63" t="s">
        <v>1828</v>
      </c>
      <c r="S115" s="63" t="s">
        <v>1743</v>
      </c>
      <c r="T115" s="63" t="s">
        <v>1271</v>
      </c>
      <c r="U115" s="63" t="s">
        <v>1823</v>
      </c>
      <c r="V115" s="63" t="s">
        <v>1824</v>
      </c>
      <c r="W115" s="63" t="s">
        <v>1825</v>
      </c>
      <c r="X115" s="63" t="s">
        <v>996</v>
      </c>
      <c r="Y115" s="63" t="s">
        <v>1831</v>
      </c>
      <c r="Z115" s="63" t="s">
        <v>1832</v>
      </c>
      <c r="AA115" s="63" t="s">
        <v>337</v>
      </c>
      <c r="AB115" s="63" t="s">
        <v>681</v>
      </c>
      <c r="AC115" s="63"/>
      <c r="AD115" s="63"/>
      <c r="AE115" s="63"/>
      <c r="AF115" s="63"/>
      <c r="AG115" s="63"/>
    </row>
    <row r="116" spans="2:34" s="33" customFormat="1" ht="15.75" thickBot="1" x14ac:dyDescent="0.3">
      <c r="B116" s="146"/>
      <c r="E116" s="140">
        <v>3868</v>
      </c>
      <c r="F116" s="142"/>
      <c r="G116" s="142">
        <v>44</v>
      </c>
      <c r="H116" s="142">
        <v>1940</v>
      </c>
      <c r="I116" s="142"/>
      <c r="J116" s="142"/>
      <c r="K116" s="33" t="s">
        <v>167</v>
      </c>
      <c r="L116" s="34">
        <v>8</v>
      </c>
      <c r="N116" s="71"/>
      <c r="O116" s="63" t="s">
        <v>502</v>
      </c>
      <c r="P116" s="63"/>
      <c r="Q116" s="63"/>
      <c r="R116" s="63"/>
      <c r="S116" s="63"/>
      <c r="T116" s="63"/>
      <c r="U116" s="63" t="s">
        <v>156</v>
      </c>
      <c r="V116" s="63"/>
      <c r="W116" s="63"/>
      <c r="X116" s="63"/>
      <c r="Y116" s="63"/>
      <c r="Z116" s="63"/>
      <c r="AA116" s="63"/>
      <c r="AB116" s="63"/>
      <c r="AC116" s="63"/>
      <c r="AD116" s="63"/>
      <c r="AE116" s="63"/>
      <c r="AF116" s="63"/>
      <c r="AG116" s="63"/>
    </row>
    <row r="117" spans="2:34" s="36" customFormat="1" ht="15.75" thickBot="1" x14ac:dyDescent="0.3">
      <c r="B117" s="147"/>
      <c r="E117" s="141"/>
      <c r="F117" s="143"/>
      <c r="G117" s="143"/>
      <c r="H117" s="143"/>
      <c r="I117" s="143"/>
      <c r="J117" s="143"/>
      <c r="K117" s="36" t="s">
        <v>168</v>
      </c>
      <c r="L117" s="37">
        <v>0</v>
      </c>
      <c r="N117" s="71"/>
      <c r="O117" s="63"/>
      <c r="P117" s="63"/>
      <c r="Q117" s="63"/>
      <c r="R117" s="63"/>
      <c r="S117" s="63"/>
      <c r="T117" s="63"/>
      <c r="U117" s="63"/>
      <c r="V117" s="63"/>
      <c r="W117" s="63"/>
      <c r="X117" s="63"/>
      <c r="Y117" s="63"/>
      <c r="Z117" s="63"/>
      <c r="AA117" s="63"/>
      <c r="AB117" s="63"/>
      <c r="AC117" s="63"/>
      <c r="AD117" s="63"/>
      <c r="AE117" s="63"/>
      <c r="AF117" s="63"/>
      <c r="AG117" s="63"/>
    </row>
    <row r="118" spans="2:34" s="33" customFormat="1" ht="15.75" thickBot="1" x14ac:dyDescent="0.3">
      <c r="B118" s="146"/>
      <c r="E118" s="140"/>
      <c r="F118" s="142"/>
      <c r="G118" s="142">
        <v>45</v>
      </c>
      <c r="H118" s="142">
        <v>1941</v>
      </c>
      <c r="I118" s="142"/>
      <c r="J118" s="142"/>
      <c r="K118" s="33" t="s">
        <v>167</v>
      </c>
      <c r="L118" s="34">
        <v>2</v>
      </c>
      <c r="N118" s="71"/>
      <c r="O118" s="63" t="s">
        <v>502</v>
      </c>
      <c r="P118" s="63"/>
      <c r="Q118" s="63"/>
      <c r="R118" s="63"/>
      <c r="S118" s="63"/>
      <c r="T118" s="63"/>
      <c r="U118" s="63" t="s">
        <v>156</v>
      </c>
      <c r="V118" s="63"/>
      <c r="W118" s="63"/>
      <c r="X118" s="63"/>
      <c r="Y118" s="63"/>
      <c r="Z118" s="63"/>
      <c r="AA118" s="63"/>
      <c r="AB118" s="63"/>
      <c r="AC118" s="63"/>
      <c r="AD118" s="63"/>
      <c r="AE118" s="63"/>
      <c r="AF118" s="63"/>
      <c r="AG118" s="63"/>
    </row>
    <row r="119" spans="2:34" s="36" customFormat="1" ht="15.75" thickBot="1" x14ac:dyDescent="0.3">
      <c r="B119" s="147"/>
      <c r="E119" s="141"/>
      <c r="F119" s="143"/>
      <c r="G119" s="143"/>
      <c r="H119" s="143"/>
      <c r="I119" s="143"/>
      <c r="J119" s="143"/>
      <c r="K119" s="36" t="s">
        <v>168</v>
      </c>
      <c r="L119" s="37">
        <v>0</v>
      </c>
      <c r="N119" s="71"/>
      <c r="O119" s="63"/>
      <c r="P119" s="63"/>
      <c r="Q119" s="63"/>
      <c r="R119" s="63"/>
      <c r="S119" s="63"/>
      <c r="T119" s="63"/>
      <c r="U119" s="63"/>
      <c r="V119" s="63"/>
      <c r="W119" s="63"/>
      <c r="X119" s="63"/>
      <c r="Y119" s="63"/>
      <c r="Z119" s="63"/>
      <c r="AA119" s="63"/>
      <c r="AB119" s="63"/>
      <c r="AC119" s="63"/>
      <c r="AD119" s="63"/>
      <c r="AE119" s="63"/>
      <c r="AF119" s="63"/>
      <c r="AG119" s="63"/>
    </row>
    <row r="120" spans="2:34" s="33" customFormat="1" ht="15.75" thickBot="1" x14ac:dyDescent="0.3">
      <c r="B120" s="146"/>
      <c r="E120" s="140"/>
      <c r="F120" s="142"/>
      <c r="G120" s="142">
        <v>46</v>
      </c>
      <c r="H120" s="142">
        <v>1942</v>
      </c>
      <c r="I120" s="142"/>
      <c r="J120" s="142"/>
      <c r="K120" s="33" t="s">
        <v>167</v>
      </c>
      <c r="L120" s="34">
        <v>4</v>
      </c>
      <c r="N120" s="71"/>
      <c r="O120" s="63" t="s">
        <v>502</v>
      </c>
      <c r="P120" s="63"/>
      <c r="Q120" s="63"/>
      <c r="R120" s="63"/>
      <c r="S120" s="63"/>
      <c r="T120" s="63"/>
      <c r="U120" s="63" t="s">
        <v>156</v>
      </c>
      <c r="V120" s="63"/>
      <c r="W120" s="63"/>
      <c r="X120" s="63"/>
      <c r="Y120" s="63"/>
      <c r="Z120" s="63"/>
      <c r="AA120" s="63"/>
      <c r="AB120" s="63"/>
      <c r="AC120" s="63"/>
      <c r="AD120" s="63"/>
      <c r="AE120" s="63"/>
      <c r="AF120" s="63"/>
      <c r="AG120" s="63"/>
      <c r="AH120" s="33" t="s">
        <v>1554</v>
      </c>
    </row>
    <row r="121" spans="2:34" s="36" customFormat="1" ht="15.75" thickBot="1" x14ac:dyDescent="0.3">
      <c r="B121" s="147"/>
      <c r="E121" s="141"/>
      <c r="F121" s="143"/>
      <c r="G121" s="143"/>
      <c r="H121" s="143"/>
      <c r="I121" s="143"/>
      <c r="J121" s="143"/>
      <c r="K121" s="36" t="s">
        <v>169</v>
      </c>
      <c r="L121" s="37">
        <v>2</v>
      </c>
      <c r="N121" s="71"/>
      <c r="O121" s="63"/>
      <c r="P121" s="63"/>
      <c r="Q121" s="63"/>
      <c r="R121" s="63"/>
      <c r="S121" s="63"/>
      <c r="T121" s="63"/>
      <c r="U121" s="63"/>
      <c r="V121" s="63"/>
      <c r="W121" s="63"/>
      <c r="X121" s="63"/>
      <c r="Y121" s="63"/>
      <c r="Z121" s="63"/>
      <c r="AA121" s="63"/>
      <c r="AB121" s="63"/>
      <c r="AC121" s="63"/>
      <c r="AD121" s="63"/>
      <c r="AE121" s="63"/>
      <c r="AF121" s="63"/>
      <c r="AG121" s="63"/>
    </row>
    <row r="122" spans="2:34" s="33" customFormat="1" ht="15.75" thickBot="1" x14ac:dyDescent="0.3">
      <c r="B122" s="146"/>
      <c r="E122" s="140"/>
      <c r="F122" s="142"/>
      <c r="G122" s="142">
        <v>47</v>
      </c>
      <c r="H122" s="142">
        <v>1943</v>
      </c>
      <c r="I122" s="142"/>
      <c r="J122" s="142"/>
      <c r="K122" s="33" t="s">
        <v>170</v>
      </c>
      <c r="L122" s="34">
        <v>2</v>
      </c>
      <c r="N122" s="71"/>
      <c r="O122" s="63"/>
      <c r="P122" s="63"/>
      <c r="Q122" s="63"/>
      <c r="R122" s="63"/>
      <c r="S122" s="63"/>
      <c r="T122" s="63"/>
      <c r="U122" s="63" t="s">
        <v>156</v>
      </c>
      <c r="V122" s="63"/>
      <c r="W122" s="63"/>
      <c r="X122" s="63"/>
      <c r="Y122" s="63"/>
      <c r="Z122" s="63"/>
      <c r="AA122" s="63"/>
      <c r="AB122" s="63"/>
      <c r="AC122" s="63"/>
      <c r="AD122" s="63"/>
      <c r="AE122" s="63"/>
      <c r="AF122" s="63"/>
      <c r="AG122" s="63"/>
    </row>
    <row r="123" spans="2:34" s="36" customFormat="1" ht="15.75" thickBot="1" x14ac:dyDescent="0.3">
      <c r="B123" s="147"/>
      <c r="E123" s="141"/>
      <c r="F123" s="143"/>
      <c r="G123" s="143"/>
      <c r="H123" s="143"/>
      <c r="I123" s="143"/>
      <c r="J123" s="143"/>
      <c r="K123" s="36" t="s">
        <v>171</v>
      </c>
      <c r="L123" s="37">
        <v>1</v>
      </c>
      <c r="N123" s="71"/>
      <c r="O123" s="63"/>
      <c r="P123" s="63"/>
      <c r="Q123" s="63"/>
      <c r="R123" s="63"/>
      <c r="S123" s="63"/>
      <c r="T123" s="63"/>
      <c r="U123" s="63"/>
      <c r="V123" s="63"/>
      <c r="W123" s="63"/>
      <c r="X123" s="63"/>
      <c r="Y123" s="63"/>
      <c r="Z123" s="63"/>
      <c r="AA123" s="63"/>
      <c r="AB123" s="63"/>
      <c r="AC123" s="63"/>
      <c r="AD123" s="63"/>
      <c r="AE123" s="63"/>
      <c r="AF123" s="63"/>
      <c r="AG123" s="63"/>
    </row>
    <row r="124" spans="2:34" s="33" customFormat="1" ht="15.75" thickBot="1" x14ac:dyDescent="0.3">
      <c r="B124" s="146"/>
      <c r="E124" s="140">
        <v>5704</v>
      </c>
      <c r="F124" s="142"/>
      <c r="G124" s="142">
        <v>48</v>
      </c>
      <c r="H124" s="142">
        <v>1944</v>
      </c>
      <c r="I124" s="142"/>
      <c r="J124" s="142"/>
      <c r="K124" s="33" t="s">
        <v>172</v>
      </c>
      <c r="L124" s="34">
        <v>2</v>
      </c>
      <c r="M124" s="33" t="s">
        <v>1539</v>
      </c>
      <c r="N124" s="71"/>
      <c r="O124" s="63"/>
      <c r="P124" s="63"/>
      <c r="Q124" s="63"/>
      <c r="R124" s="63"/>
      <c r="S124" s="63"/>
      <c r="T124" s="63"/>
      <c r="U124" s="63" t="s">
        <v>156</v>
      </c>
      <c r="V124" s="63"/>
      <c r="W124" s="63"/>
      <c r="X124" s="63"/>
      <c r="Y124" s="63"/>
      <c r="Z124" s="63"/>
      <c r="AA124" s="63"/>
      <c r="AB124" s="63"/>
      <c r="AC124" s="63"/>
      <c r="AD124" s="63"/>
      <c r="AE124" s="63"/>
      <c r="AF124" s="63"/>
      <c r="AG124" s="63"/>
    </row>
    <row r="125" spans="2:34" s="36" customFormat="1" ht="15.75" thickBot="1" x14ac:dyDescent="0.3">
      <c r="B125" s="147"/>
      <c r="E125" s="141"/>
      <c r="F125" s="143"/>
      <c r="G125" s="143"/>
      <c r="H125" s="143"/>
      <c r="I125" s="143"/>
      <c r="J125" s="143"/>
      <c r="K125" s="36" t="s">
        <v>118</v>
      </c>
      <c r="L125" s="37">
        <v>1</v>
      </c>
      <c r="M125" s="36" t="s">
        <v>1538</v>
      </c>
      <c r="N125" s="71"/>
      <c r="O125" s="63"/>
      <c r="P125" s="63"/>
      <c r="Q125" s="63"/>
      <c r="R125" s="63"/>
      <c r="S125" s="63"/>
      <c r="T125" s="63"/>
      <c r="U125" s="63"/>
      <c r="V125" s="63"/>
      <c r="W125" s="63"/>
      <c r="X125" s="63"/>
      <c r="Y125" s="63"/>
      <c r="Z125" s="63"/>
      <c r="AA125" s="63"/>
      <c r="AB125" s="63"/>
      <c r="AC125" s="63"/>
      <c r="AD125" s="63"/>
      <c r="AE125" s="63"/>
      <c r="AF125" s="63"/>
      <c r="AG125" s="63"/>
    </row>
    <row r="126" spans="2:34" s="33" customFormat="1" ht="15.75" thickBot="1" x14ac:dyDescent="0.3">
      <c r="B126" s="146"/>
      <c r="E126" s="140"/>
      <c r="F126" s="142"/>
      <c r="G126" s="142">
        <v>49</v>
      </c>
      <c r="H126" s="142">
        <v>1945</v>
      </c>
      <c r="I126" s="142"/>
      <c r="J126" s="142"/>
      <c r="K126" s="33" t="s">
        <v>167</v>
      </c>
      <c r="L126" s="34">
        <v>1</v>
      </c>
      <c r="N126" s="71"/>
      <c r="O126" s="63"/>
      <c r="P126" s="63"/>
      <c r="Q126" s="63"/>
      <c r="R126" s="63"/>
      <c r="S126" s="63"/>
      <c r="T126" s="63"/>
      <c r="U126" s="63" t="s">
        <v>156</v>
      </c>
      <c r="V126" s="63"/>
      <c r="W126" s="63"/>
      <c r="X126" s="63"/>
      <c r="Y126" s="63"/>
      <c r="Z126" s="63"/>
      <c r="AA126" s="63"/>
      <c r="AB126" s="63"/>
      <c r="AC126" s="63"/>
      <c r="AD126" s="63"/>
      <c r="AE126" s="63"/>
      <c r="AF126" s="63"/>
      <c r="AG126" s="63"/>
    </row>
    <row r="127" spans="2:34" s="36" customFormat="1" ht="15.75" thickBot="1" x14ac:dyDescent="0.3">
      <c r="B127" s="147"/>
      <c r="E127" s="141"/>
      <c r="F127" s="143"/>
      <c r="G127" s="143"/>
      <c r="H127" s="143"/>
      <c r="I127" s="143"/>
      <c r="J127" s="143"/>
      <c r="K127" s="36" t="s">
        <v>103</v>
      </c>
      <c r="L127" s="37">
        <v>1</v>
      </c>
      <c r="N127" s="71"/>
      <c r="O127" s="63"/>
      <c r="P127" s="63"/>
      <c r="Q127" s="63"/>
      <c r="R127" s="63"/>
      <c r="S127" s="63"/>
      <c r="T127" s="63"/>
      <c r="U127" s="63"/>
      <c r="V127" s="63"/>
      <c r="W127" s="63"/>
      <c r="X127" s="63"/>
      <c r="Y127" s="63"/>
      <c r="Z127" s="63"/>
      <c r="AA127" s="63"/>
      <c r="AB127" s="63"/>
      <c r="AC127" s="63"/>
      <c r="AD127" s="63"/>
      <c r="AE127" s="63"/>
      <c r="AF127" s="63"/>
      <c r="AG127" s="63"/>
    </row>
    <row r="128" spans="2:34" s="33" customFormat="1" ht="15.75" thickBot="1" x14ac:dyDescent="0.3">
      <c r="B128" s="146"/>
      <c r="E128" s="140">
        <v>3000</v>
      </c>
      <c r="F128" s="142"/>
      <c r="G128" s="142">
        <v>50</v>
      </c>
      <c r="H128" s="142">
        <v>1946</v>
      </c>
      <c r="I128" s="142"/>
      <c r="J128" s="142"/>
      <c r="K128" s="33" t="s">
        <v>17</v>
      </c>
      <c r="L128" s="34">
        <v>2</v>
      </c>
      <c r="N128" s="71"/>
      <c r="O128" s="63" t="s">
        <v>1529</v>
      </c>
      <c r="P128" s="63" t="s">
        <v>1530</v>
      </c>
      <c r="Q128" s="63"/>
      <c r="R128" s="63"/>
      <c r="S128" s="63"/>
      <c r="T128" s="63"/>
      <c r="U128" s="63" t="s">
        <v>156</v>
      </c>
      <c r="V128" s="63"/>
      <c r="W128" s="63"/>
      <c r="X128" s="63"/>
      <c r="Y128" s="63"/>
      <c r="Z128" s="63"/>
      <c r="AA128" s="63"/>
      <c r="AB128" s="63"/>
      <c r="AC128" s="63"/>
      <c r="AD128" s="63"/>
      <c r="AE128" s="63"/>
      <c r="AF128" s="63"/>
      <c r="AG128" s="63"/>
    </row>
    <row r="129" spans="2:34" s="36" customFormat="1" ht="15.75" thickBot="1" x14ac:dyDescent="0.3">
      <c r="B129" s="147"/>
      <c r="E129" s="141"/>
      <c r="F129" s="143"/>
      <c r="G129" s="143"/>
      <c r="H129" s="143"/>
      <c r="I129" s="143"/>
      <c r="J129" s="143"/>
      <c r="K129" s="36" t="s">
        <v>173</v>
      </c>
      <c r="L129" s="37">
        <v>1</v>
      </c>
      <c r="N129" s="71"/>
      <c r="O129" s="63"/>
      <c r="P129" s="63"/>
      <c r="Q129" s="63"/>
      <c r="R129" s="63"/>
      <c r="S129" s="63"/>
      <c r="T129" s="63"/>
      <c r="U129" s="63"/>
      <c r="V129" s="63"/>
      <c r="W129" s="63"/>
      <c r="X129" s="63"/>
      <c r="Y129" s="63"/>
      <c r="Z129" s="63"/>
      <c r="AA129" s="63"/>
      <c r="AB129" s="63"/>
      <c r="AC129" s="63"/>
      <c r="AD129" s="63"/>
      <c r="AE129" s="63"/>
      <c r="AF129" s="63"/>
      <c r="AG129" s="63"/>
    </row>
    <row r="130" spans="2:34" s="33" customFormat="1" ht="15.75" thickBot="1" x14ac:dyDescent="0.3">
      <c r="B130" s="146"/>
      <c r="E130" s="140"/>
      <c r="F130" s="142" t="s">
        <v>57</v>
      </c>
      <c r="G130" s="142">
        <v>51</v>
      </c>
      <c r="H130" s="142">
        <v>1947</v>
      </c>
      <c r="I130" s="142"/>
      <c r="J130" s="142"/>
      <c r="K130" s="33" t="s">
        <v>174</v>
      </c>
      <c r="L130" s="34">
        <v>3</v>
      </c>
      <c r="N130" s="71" t="s">
        <v>1389</v>
      </c>
      <c r="O130" s="63" t="s">
        <v>1182</v>
      </c>
      <c r="P130" s="63" t="s">
        <v>1390</v>
      </c>
      <c r="Q130" s="63" t="s">
        <v>1299</v>
      </c>
      <c r="R130" s="63"/>
      <c r="S130" s="63"/>
      <c r="T130" s="63"/>
      <c r="U130" s="63" t="s">
        <v>156</v>
      </c>
      <c r="V130" s="63"/>
      <c r="W130" s="63"/>
      <c r="X130" s="63"/>
      <c r="Y130" s="63"/>
      <c r="Z130" s="63"/>
      <c r="AA130" s="63"/>
      <c r="AB130" s="63"/>
      <c r="AC130" s="63"/>
      <c r="AD130" s="63"/>
      <c r="AE130" s="63"/>
      <c r="AF130" s="63"/>
      <c r="AG130" s="63"/>
    </row>
    <row r="131" spans="2:34" s="36" customFormat="1" ht="15.75" thickBot="1" x14ac:dyDescent="0.3">
      <c r="B131" s="147"/>
      <c r="E131" s="141"/>
      <c r="F131" s="143"/>
      <c r="G131" s="143"/>
      <c r="H131" s="143"/>
      <c r="I131" s="143"/>
      <c r="J131" s="143"/>
      <c r="K131" s="36" t="s">
        <v>170</v>
      </c>
      <c r="L131" s="37">
        <v>0</v>
      </c>
      <c r="N131" s="71"/>
      <c r="O131" s="63"/>
      <c r="P131" s="63"/>
      <c r="Q131" s="63"/>
      <c r="R131" s="63"/>
      <c r="S131" s="63"/>
      <c r="T131" s="63"/>
      <c r="U131" s="63"/>
      <c r="V131" s="63"/>
      <c r="W131" s="63"/>
      <c r="X131" s="63"/>
      <c r="Y131" s="63"/>
      <c r="Z131" s="63"/>
      <c r="AA131" s="63"/>
      <c r="AB131" s="63"/>
      <c r="AC131" s="63"/>
      <c r="AD131" s="63"/>
      <c r="AE131" s="63"/>
      <c r="AF131" s="63"/>
      <c r="AG131" s="63"/>
    </row>
    <row r="132" spans="2:34" s="33" customFormat="1" ht="15.75" thickBot="1" x14ac:dyDescent="0.3">
      <c r="B132" s="146"/>
      <c r="E132" s="140"/>
      <c r="F132" s="142"/>
      <c r="G132" s="142">
        <v>52</v>
      </c>
      <c r="H132" s="142">
        <v>1948</v>
      </c>
      <c r="I132" s="142"/>
      <c r="J132" s="142"/>
      <c r="K132" s="33" t="s">
        <v>148</v>
      </c>
      <c r="L132" s="34">
        <v>3</v>
      </c>
      <c r="N132" s="71"/>
      <c r="O132" s="63"/>
      <c r="P132" s="63"/>
      <c r="Q132" s="63"/>
      <c r="R132" s="63"/>
      <c r="S132" s="63"/>
      <c r="T132" s="63"/>
      <c r="U132" s="63" t="s">
        <v>156</v>
      </c>
      <c r="V132" s="63"/>
      <c r="W132" s="63"/>
      <c r="X132" s="63"/>
      <c r="Y132" s="63"/>
      <c r="Z132" s="63"/>
      <c r="AA132" s="63"/>
      <c r="AB132" s="63"/>
      <c r="AC132" s="63"/>
      <c r="AD132" s="63"/>
      <c r="AE132" s="63"/>
      <c r="AF132" s="63"/>
      <c r="AG132" s="63"/>
    </row>
    <row r="133" spans="2:34" s="36" customFormat="1" ht="15.75" thickBot="1" x14ac:dyDescent="0.3">
      <c r="B133" s="147"/>
      <c r="E133" s="141"/>
      <c r="F133" s="143"/>
      <c r="G133" s="143"/>
      <c r="H133" s="143"/>
      <c r="I133" s="143"/>
      <c r="J133" s="143"/>
      <c r="K133" s="36" t="s">
        <v>174</v>
      </c>
      <c r="L133" s="37">
        <v>1</v>
      </c>
      <c r="N133" s="71"/>
      <c r="O133" s="63"/>
      <c r="P133" s="63"/>
      <c r="Q133" s="63"/>
      <c r="R133" s="63"/>
      <c r="S133" s="63"/>
      <c r="T133" s="63"/>
      <c r="U133" s="63"/>
      <c r="V133" s="63"/>
      <c r="W133" s="63"/>
      <c r="X133" s="63"/>
      <c r="Y133" s="63"/>
      <c r="Z133" s="63"/>
      <c r="AA133" s="63"/>
      <c r="AB133" s="63"/>
      <c r="AC133" s="63"/>
      <c r="AD133" s="63"/>
      <c r="AE133" s="63"/>
      <c r="AF133" s="63"/>
      <c r="AG133" s="63"/>
    </row>
    <row r="134" spans="2:34" s="33" customFormat="1" ht="15.75" thickBot="1" x14ac:dyDescent="0.3">
      <c r="B134" s="146"/>
      <c r="E134" s="140"/>
      <c r="F134" s="142"/>
      <c r="G134" s="142">
        <v>53</v>
      </c>
      <c r="H134" s="142">
        <v>1949</v>
      </c>
      <c r="I134" s="142"/>
      <c r="J134" s="142"/>
      <c r="K134" s="33" t="s">
        <v>98</v>
      </c>
      <c r="L134" s="34">
        <v>1</v>
      </c>
      <c r="N134" s="71"/>
      <c r="O134" s="63"/>
      <c r="P134" s="63"/>
      <c r="Q134" s="63"/>
      <c r="R134" s="63"/>
      <c r="S134" s="63"/>
      <c r="T134" s="63"/>
      <c r="U134" s="63" t="s">
        <v>156</v>
      </c>
      <c r="V134" s="63"/>
      <c r="W134" s="63"/>
      <c r="X134" s="63"/>
      <c r="Y134" s="63"/>
      <c r="Z134" s="63"/>
      <c r="AA134" s="63"/>
      <c r="AB134" s="63"/>
      <c r="AC134" s="63"/>
      <c r="AD134" s="63"/>
      <c r="AE134" s="63"/>
      <c r="AF134" s="63"/>
      <c r="AG134" s="63"/>
    </row>
    <row r="135" spans="2:34" s="36" customFormat="1" ht="15.75" thickBot="1" x14ac:dyDescent="0.3">
      <c r="B135" s="147"/>
      <c r="E135" s="141"/>
      <c r="F135" s="143"/>
      <c r="G135" s="143"/>
      <c r="H135" s="143"/>
      <c r="I135" s="143"/>
      <c r="J135" s="143"/>
      <c r="K135" s="36" t="s">
        <v>175</v>
      </c>
      <c r="L135" s="37">
        <v>1</v>
      </c>
      <c r="N135" s="71"/>
      <c r="O135" s="63" t="s">
        <v>1530</v>
      </c>
      <c r="P135" s="63" t="s">
        <v>1555</v>
      </c>
      <c r="Q135" s="63" t="s">
        <v>1556</v>
      </c>
      <c r="R135" s="63" t="s">
        <v>1557</v>
      </c>
      <c r="S135" s="63" t="s">
        <v>1558</v>
      </c>
      <c r="T135" s="63"/>
      <c r="U135" s="63"/>
      <c r="V135" s="63"/>
      <c r="W135" s="63"/>
      <c r="X135" s="63"/>
      <c r="Y135" s="63"/>
      <c r="Z135" s="63"/>
      <c r="AA135" s="63"/>
      <c r="AB135" s="63"/>
      <c r="AC135" s="63"/>
      <c r="AD135" s="63"/>
      <c r="AE135" s="63"/>
      <c r="AF135" s="63"/>
      <c r="AG135" s="63"/>
    </row>
    <row r="136" spans="2:34" s="33" customFormat="1" ht="15.75" thickBot="1" x14ac:dyDescent="0.3">
      <c r="B136" s="146"/>
      <c r="E136" s="140">
        <v>2528</v>
      </c>
      <c r="F136" s="142"/>
      <c r="G136" s="142">
        <v>54</v>
      </c>
      <c r="H136" s="142">
        <v>1950</v>
      </c>
      <c r="I136" s="142"/>
      <c r="J136" s="142"/>
      <c r="K136" s="33" t="s">
        <v>98</v>
      </c>
      <c r="L136" s="34">
        <v>2</v>
      </c>
      <c r="N136" s="71"/>
      <c r="O136" s="63"/>
      <c r="P136" s="63"/>
      <c r="Q136" s="63"/>
      <c r="R136" s="63"/>
      <c r="S136" s="63"/>
      <c r="T136" s="63"/>
      <c r="U136" s="63" t="s">
        <v>156</v>
      </c>
      <c r="V136" s="63"/>
      <c r="W136" s="63"/>
      <c r="X136" s="63"/>
      <c r="Y136" s="63"/>
      <c r="Z136" s="63"/>
      <c r="AA136" s="63"/>
      <c r="AB136" s="63"/>
      <c r="AC136" s="63"/>
      <c r="AD136" s="63"/>
      <c r="AE136" s="63"/>
      <c r="AF136" s="63"/>
      <c r="AG136" s="63"/>
    </row>
    <row r="137" spans="2:34" s="36" customFormat="1" ht="15.75" thickBot="1" x14ac:dyDescent="0.3">
      <c r="B137" s="147"/>
      <c r="E137" s="141"/>
      <c r="F137" s="143"/>
      <c r="G137" s="143"/>
      <c r="H137" s="143"/>
      <c r="I137" s="143"/>
      <c r="J137" s="143"/>
      <c r="K137" s="36" t="s">
        <v>175</v>
      </c>
      <c r="L137" s="37">
        <v>2</v>
      </c>
      <c r="N137" s="71"/>
      <c r="O137" s="63"/>
      <c r="P137" s="63" t="s">
        <v>1555</v>
      </c>
      <c r="Q137" s="63"/>
      <c r="R137" s="63"/>
      <c r="S137" s="63"/>
      <c r="T137" s="63"/>
      <c r="U137" s="63"/>
      <c r="V137" s="63"/>
      <c r="W137" s="63"/>
      <c r="X137" s="63"/>
      <c r="Y137" s="63"/>
      <c r="Z137" s="63"/>
      <c r="AA137" s="63"/>
      <c r="AB137" s="63"/>
      <c r="AC137" s="63"/>
      <c r="AD137" s="63"/>
      <c r="AE137" s="63"/>
      <c r="AF137" s="63"/>
      <c r="AG137" s="63"/>
    </row>
    <row r="138" spans="2:34" s="33" customFormat="1" ht="15.75" thickBot="1" x14ac:dyDescent="0.3">
      <c r="B138" s="146"/>
      <c r="E138" s="140"/>
      <c r="F138" s="142"/>
      <c r="G138" s="142">
        <v>55</v>
      </c>
      <c r="H138" s="142">
        <v>1951</v>
      </c>
      <c r="I138" s="142"/>
      <c r="J138" s="142"/>
      <c r="K138" s="33" t="s">
        <v>98</v>
      </c>
      <c r="L138" s="34">
        <v>2</v>
      </c>
      <c r="N138" s="71"/>
      <c r="O138" s="63"/>
      <c r="P138" s="63"/>
      <c r="Q138" s="63"/>
      <c r="R138" s="63"/>
      <c r="S138" s="63"/>
      <c r="T138" s="63"/>
      <c r="U138" s="63" t="s">
        <v>156</v>
      </c>
      <c r="V138" s="63"/>
      <c r="W138" s="63"/>
      <c r="X138" s="63"/>
      <c r="Y138" s="63"/>
      <c r="Z138" s="63"/>
      <c r="AA138" s="63"/>
      <c r="AB138" s="63"/>
      <c r="AC138" s="63"/>
      <c r="AD138" s="63"/>
      <c r="AE138" s="63"/>
      <c r="AF138" s="63"/>
      <c r="AG138" s="63"/>
    </row>
    <row r="139" spans="2:34" s="36" customFormat="1" ht="15.75" thickBot="1" x14ac:dyDescent="0.3">
      <c r="B139" s="147"/>
      <c r="E139" s="141"/>
      <c r="F139" s="143"/>
      <c r="G139" s="143"/>
      <c r="H139" s="143"/>
      <c r="I139" s="143"/>
      <c r="J139" s="143"/>
      <c r="K139" s="36" t="s">
        <v>176</v>
      </c>
      <c r="L139" s="37">
        <v>1</v>
      </c>
      <c r="N139" t="s">
        <v>1490</v>
      </c>
      <c r="O139" s="63"/>
      <c r="P139" s="63"/>
      <c r="Q139" s="63"/>
      <c r="R139" s="63"/>
      <c r="S139" s="63"/>
      <c r="T139" s="63"/>
      <c r="U139" s="63"/>
      <c r="V139" s="63"/>
      <c r="W139" s="63"/>
      <c r="X139" s="63"/>
      <c r="Y139" s="63" t="s">
        <v>1491</v>
      </c>
      <c r="Z139" s="63"/>
      <c r="AA139" s="63"/>
      <c r="AB139" s="63"/>
      <c r="AC139" s="63"/>
      <c r="AD139" s="63"/>
      <c r="AE139" s="63"/>
      <c r="AF139" s="63"/>
      <c r="AG139" s="63"/>
      <c r="AH139" t="s">
        <v>1492</v>
      </c>
    </row>
    <row r="140" spans="2:34" s="33" customFormat="1" ht="15.75" thickBot="1" x14ac:dyDescent="0.3">
      <c r="B140" s="146"/>
      <c r="E140" s="140"/>
      <c r="F140" s="142"/>
      <c r="G140" s="142">
        <v>56</v>
      </c>
      <c r="H140" s="142">
        <v>1952</v>
      </c>
      <c r="I140" s="142"/>
      <c r="J140" s="142"/>
      <c r="K140" s="33" t="s">
        <v>162</v>
      </c>
      <c r="L140" s="34">
        <v>2</v>
      </c>
      <c r="N140" s="71"/>
      <c r="O140" s="63"/>
      <c r="P140" s="63"/>
      <c r="Q140" s="63"/>
      <c r="R140" s="63"/>
      <c r="S140" s="63"/>
      <c r="T140" s="63"/>
      <c r="U140" s="63" t="s">
        <v>156</v>
      </c>
      <c r="V140" s="63"/>
      <c r="W140" s="63"/>
      <c r="X140" s="63"/>
      <c r="Y140" s="63"/>
      <c r="Z140" s="63"/>
      <c r="AA140" s="63"/>
      <c r="AB140" s="63"/>
      <c r="AC140" s="63"/>
      <c r="AD140" s="63"/>
      <c r="AE140" s="63"/>
      <c r="AF140" s="63"/>
      <c r="AG140" s="63"/>
      <c r="AH140" t="s">
        <v>1493</v>
      </c>
    </row>
    <row r="141" spans="2:34" s="36" customFormat="1" ht="15.75" thickBot="1" x14ac:dyDescent="0.3">
      <c r="B141" s="147"/>
      <c r="E141" s="141"/>
      <c r="F141" s="143"/>
      <c r="G141" s="143"/>
      <c r="H141" s="143"/>
      <c r="I141" s="143"/>
      <c r="J141" s="143"/>
      <c r="K141" s="36" t="s">
        <v>177</v>
      </c>
      <c r="L141" s="37">
        <v>2</v>
      </c>
      <c r="N141" s="71"/>
      <c r="O141" s="63"/>
      <c r="P141" s="63"/>
      <c r="Q141" s="63"/>
      <c r="R141" s="63"/>
      <c r="S141" s="63"/>
      <c r="T141" s="63"/>
      <c r="U141" s="63"/>
      <c r="V141" s="63"/>
      <c r="W141" s="63"/>
      <c r="X141" s="63"/>
      <c r="Y141" s="63"/>
      <c r="Z141" s="63"/>
      <c r="AA141" s="63"/>
      <c r="AB141" s="63"/>
      <c r="AC141" s="63"/>
      <c r="AD141" s="63"/>
      <c r="AE141" s="63"/>
      <c r="AF141" s="63"/>
      <c r="AG141" s="63"/>
      <c r="AH141" t="s">
        <v>1494</v>
      </c>
    </row>
    <row r="142" spans="2:34" s="33" customFormat="1" ht="15.75" thickBot="1" x14ac:dyDescent="0.3">
      <c r="B142" s="146"/>
      <c r="E142" s="140"/>
      <c r="F142" s="142"/>
      <c r="G142" s="142">
        <v>57</v>
      </c>
      <c r="H142" s="142">
        <v>1953</v>
      </c>
      <c r="I142" s="142"/>
      <c r="J142" s="142"/>
      <c r="K142" s="33" t="s">
        <v>148</v>
      </c>
      <c r="L142" s="34">
        <v>2</v>
      </c>
      <c r="N142" s="71"/>
      <c r="O142" s="63"/>
      <c r="P142" s="63"/>
      <c r="Q142" s="63"/>
      <c r="R142" s="63"/>
      <c r="S142" s="63"/>
      <c r="T142" s="63"/>
      <c r="U142" s="63" t="s">
        <v>156</v>
      </c>
      <c r="V142" s="63"/>
      <c r="W142" s="63"/>
      <c r="X142" s="63"/>
      <c r="Y142" s="63"/>
      <c r="Z142" s="63"/>
      <c r="AA142" s="63"/>
      <c r="AB142" s="63"/>
      <c r="AC142" s="63"/>
      <c r="AD142" s="63"/>
      <c r="AE142" s="63"/>
      <c r="AF142" s="63"/>
      <c r="AG142" s="63"/>
      <c r="AH142" t="s">
        <v>1495</v>
      </c>
    </row>
    <row r="143" spans="2:34" s="36" customFormat="1" ht="15.75" thickBot="1" x14ac:dyDescent="0.3">
      <c r="B143" s="147"/>
      <c r="E143" s="141"/>
      <c r="F143" s="143"/>
      <c r="G143" s="143"/>
      <c r="H143" s="143"/>
      <c r="I143" s="143"/>
      <c r="J143" s="143"/>
      <c r="K143" s="36" t="s">
        <v>178</v>
      </c>
      <c r="L143" s="37">
        <v>1</v>
      </c>
      <c r="N143" s="71"/>
      <c r="O143" s="63"/>
      <c r="P143" s="63"/>
      <c r="Q143" s="63"/>
      <c r="R143" s="63"/>
      <c r="S143" s="63"/>
      <c r="T143" s="63"/>
      <c r="U143" s="63"/>
      <c r="V143" s="63"/>
      <c r="W143" s="63"/>
      <c r="X143" s="63"/>
      <c r="Y143" s="63"/>
      <c r="Z143" s="63"/>
      <c r="AA143" s="63"/>
      <c r="AB143" s="63"/>
      <c r="AC143" s="63"/>
      <c r="AD143" s="63"/>
      <c r="AE143" s="63"/>
      <c r="AF143" s="63"/>
      <c r="AG143" s="63"/>
      <c r="AH143" t="s">
        <v>1496</v>
      </c>
    </row>
    <row r="144" spans="2:34" s="33" customFormat="1" ht="15.75" thickBot="1" x14ac:dyDescent="0.3">
      <c r="B144" s="146"/>
      <c r="E144" s="140">
        <v>3000</v>
      </c>
      <c r="F144" s="142"/>
      <c r="G144" s="142">
        <v>58</v>
      </c>
      <c r="H144" s="142">
        <v>1954</v>
      </c>
      <c r="I144" s="142"/>
      <c r="J144" s="142"/>
      <c r="K144" s="33" t="s">
        <v>162</v>
      </c>
      <c r="L144" s="34">
        <v>1</v>
      </c>
      <c r="N144" s="71"/>
      <c r="O144" s="63"/>
      <c r="P144" s="63"/>
      <c r="Q144" s="63"/>
      <c r="R144" s="63"/>
      <c r="S144" s="63"/>
      <c r="T144" s="63"/>
      <c r="U144" s="63" t="s">
        <v>156</v>
      </c>
      <c r="V144" s="63"/>
      <c r="W144" s="63"/>
      <c r="X144" s="63"/>
      <c r="Y144" s="63"/>
      <c r="Z144" s="63"/>
      <c r="AA144" s="63"/>
      <c r="AB144" s="63"/>
      <c r="AC144" s="63"/>
      <c r="AD144" s="63"/>
      <c r="AE144" s="63"/>
      <c r="AF144" s="63"/>
      <c r="AG144" s="63"/>
      <c r="AH144" t="s">
        <v>1497</v>
      </c>
    </row>
    <row r="145" spans="2:34" s="36" customFormat="1" ht="15.75" thickBot="1" x14ac:dyDescent="0.3">
      <c r="B145" s="147"/>
      <c r="E145" s="141"/>
      <c r="F145" s="143"/>
      <c r="G145" s="143"/>
      <c r="H145" s="143"/>
      <c r="I145" s="143"/>
      <c r="J145" s="143"/>
      <c r="K145" s="36" t="s">
        <v>179</v>
      </c>
      <c r="L145" s="37">
        <v>0</v>
      </c>
      <c r="N145" s="71"/>
      <c r="O145" s="63"/>
      <c r="P145" s="63"/>
      <c r="Q145" s="63"/>
      <c r="R145" s="63"/>
      <c r="S145" s="63"/>
      <c r="T145" s="63"/>
      <c r="U145" s="63"/>
      <c r="V145" s="63"/>
      <c r="W145" s="63"/>
      <c r="X145" s="63"/>
      <c r="Y145" s="63"/>
      <c r="Z145" s="63"/>
      <c r="AA145" s="63"/>
      <c r="AB145" s="63"/>
      <c r="AC145" s="63"/>
      <c r="AD145" s="63"/>
      <c r="AE145" s="63"/>
      <c r="AF145" s="63"/>
      <c r="AG145" s="63"/>
      <c r="AH145" t="s">
        <v>1498</v>
      </c>
    </row>
    <row r="146" spans="2:34" s="33" customFormat="1" ht="15.75" thickBot="1" x14ac:dyDescent="0.3">
      <c r="B146" s="146"/>
      <c r="D146" s="199" t="s">
        <v>348</v>
      </c>
      <c r="E146" s="140">
        <v>3900</v>
      </c>
      <c r="F146" s="142"/>
      <c r="G146" s="142">
        <v>59</v>
      </c>
      <c r="H146" s="142">
        <v>1955</v>
      </c>
      <c r="I146" s="142"/>
      <c r="J146" s="142"/>
      <c r="K146" s="33" t="s">
        <v>180</v>
      </c>
      <c r="L146" s="34">
        <v>2</v>
      </c>
      <c r="N146" s="71"/>
      <c r="O146" s="63"/>
      <c r="P146" s="63"/>
      <c r="Q146" s="63"/>
      <c r="R146" s="63"/>
      <c r="S146" s="63"/>
      <c r="T146" s="63"/>
      <c r="U146" s="63" t="s">
        <v>156</v>
      </c>
      <c r="V146" s="63"/>
      <c r="W146" s="63"/>
      <c r="X146" s="63"/>
      <c r="Y146" s="63"/>
      <c r="Z146" s="63"/>
      <c r="AA146" s="63"/>
      <c r="AB146" s="63"/>
      <c r="AC146" s="63"/>
      <c r="AD146" s="63"/>
      <c r="AE146" s="63"/>
      <c r="AF146" s="63"/>
      <c r="AG146" s="63"/>
      <c r="AH146" t="s">
        <v>1497</v>
      </c>
    </row>
    <row r="147" spans="2:34" s="36" customFormat="1" ht="15.75" thickBot="1" x14ac:dyDescent="0.3">
      <c r="B147" s="147"/>
      <c r="D147" s="200"/>
      <c r="E147" s="141"/>
      <c r="F147" s="143"/>
      <c r="G147" s="143"/>
      <c r="H147" s="143"/>
      <c r="I147" s="143"/>
      <c r="J147" s="143"/>
      <c r="K147" s="36" t="s">
        <v>176</v>
      </c>
      <c r="L147" s="37">
        <v>0</v>
      </c>
      <c r="N147" s="71"/>
      <c r="O147" s="63"/>
      <c r="P147" s="63"/>
      <c r="Q147" s="63"/>
      <c r="R147" s="63"/>
      <c r="S147" s="63"/>
      <c r="T147" s="63"/>
      <c r="U147" s="63"/>
      <c r="V147" s="63"/>
      <c r="W147" s="63"/>
      <c r="X147" s="63"/>
      <c r="Y147" s="63"/>
      <c r="Z147" s="63"/>
      <c r="AA147" s="63"/>
      <c r="AB147" s="63"/>
      <c r="AC147" s="63"/>
      <c r="AD147" s="63"/>
      <c r="AE147" s="63"/>
      <c r="AF147" s="63"/>
      <c r="AG147" s="63"/>
      <c r="AH147" t="s">
        <v>1499</v>
      </c>
    </row>
    <row r="148" spans="2:34" s="33" customFormat="1" ht="15.75" thickBot="1" x14ac:dyDescent="0.3">
      <c r="B148" s="146"/>
      <c r="E148" s="140">
        <v>3000</v>
      </c>
      <c r="F148" s="142"/>
      <c r="G148" s="142">
        <v>60</v>
      </c>
      <c r="H148" s="142">
        <v>1956</v>
      </c>
      <c r="I148" s="142"/>
      <c r="J148" s="142"/>
      <c r="K148" s="33" t="s">
        <v>181</v>
      </c>
      <c r="L148" s="34">
        <v>2</v>
      </c>
      <c r="N148" s="71"/>
      <c r="O148" s="63"/>
      <c r="P148" s="63"/>
      <c r="Q148" s="63"/>
      <c r="R148" s="63"/>
      <c r="S148" s="63"/>
      <c r="T148" s="63"/>
      <c r="U148" s="63" t="s">
        <v>156</v>
      </c>
      <c r="V148" s="63"/>
      <c r="W148" s="63"/>
      <c r="X148" s="63"/>
      <c r="Y148" s="63"/>
      <c r="Z148" s="63"/>
      <c r="AA148" s="63"/>
      <c r="AB148" s="63"/>
      <c r="AC148" s="63"/>
      <c r="AD148" s="63"/>
      <c r="AE148" s="63"/>
      <c r="AF148" s="63"/>
      <c r="AG148" s="63"/>
    </row>
    <row r="149" spans="2:34" s="36" customFormat="1" ht="15.75" thickBot="1" x14ac:dyDescent="0.3">
      <c r="B149" s="147"/>
      <c r="E149" s="141"/>
      <c r="F149" s="143"/>
      <c r="G149" s="143"/>
      <c r="H149" s="143"/>
      <c r="I149" s="143"/>
      <c r="J149" s="143"/>
      <c r="K149" s="36" t="s">
        <v>182</v>
      </c>
      <c r="L149" s="37">
        <v>1</v>
      </c>
      <c r="N149" s="71"/>
      <c r="O149" s="63"/>
      <c r="P149" s="63"/>
      <c r="Q149" s="63"/>
      <c r="R149" s="63"/>
      <c r="S149" s="63"/>
      <c r="T149" s="63"/>
      <c r="U149" s="63"/>
      <c r="V149" s="63"/>
      <c r="W149" s="63"/>
      <c r="X149" s="63"/>
      <c r="Y149" s="63"/>
      <c r="Z149" s="63"/>
      <c r="AA149" s="63"/>
      <c r="AB149" s="63"/>
      <c r="AC149" s="63"/>
      <c r="AD149" s="63"/>
      <c r="AE149" s="63"/>
      <c r="AF149" s="63"/>
      <c r="AG149" s="63"/>
    </row>
    <row r="150" spans="2:34" s="33" customFormat="1" ht="15.75" thickBot="1" x14ac:dyDescent="0.3">
      <c r="B150" s="146"/>
      <c r="E150" s="140"/>
      <c r="F150" s="142" t="s">
        <v>58</v>
      </c>
      <c r="G150" s="142">
        <v>61</v>
      </c>
      <c r="H150" s="142">
        <v>1957</v>
      </c>
      <c r="I150" s="142"/>
      <c r="J150" s="142"/>
      <c r="K150" s="33" t="s">
        <v>182</v>
      </c>
      <c r="L150" s="34">
        <v>3</v>
      </c>
      <c r="N150" s="71" t="s">
        <v>1391</v>
      </c>
      <c r="O150" s="63" t="s">
        <v>1392</v>
      </c>
      <c r="P150" s="63" t="s">
        <v>1393</v>
      </c>
      <c r="Q150" s="63" t="s">
        <v>1394</v>
      </c>
      <c r="R150" s="63"/>
      <c r="S150" s="63"/>
      <c r="T150" s="63"/>
      <c r="U150" s="63" t="s">
        <v>156</v>
      </c>
      <c r="V150" s="63"/>
      <c r="W150" s="63"/>
      <c r="X150" s="63"/>
      <c r="Y150" s="63"/>
      <c r="Z150" s="63"/>
      <c r="AA150" s="63"/>
      <c r="AB150" s="63"/>
      <c r="AC150" s="63"/>
      <c r="AD150" s="63"/>
      <c r="AE150" s="63"/>
      <c r="AF150" s="63"/>
      <c r="AG150" s="63"/>
    </row>
    <row r="151" spans="2:34" s="36" customFormat="1" ht="15.75" thickBot="1" x14ac:dyDescent="0.3">
      <c r="B151" s="147"/>
      <c r="E151" s="141"/>
      <c r="F151" s="143"/>
      <c r="G151" s="143"/>
      <c r="H151" s="143"/>
      <c r="I151" s="143"/>
      <c r="J151" s="143"/>
      <c r="K151" s="36" t="s">
        <v>121</v>
      </c>
      <c r="L151" s="37">
        <v>2</v>
      </c>
      <c r="N151" s="71" t="s">
        <v>1395</v>
      </c>
      <c r="O151" s="63" t="s">
        <v>1396</v>
      </c>
      <c r="P151" s="63" t="s">
        <v>1397</v>
      </c>
      <c r="Q151" s="63"/>
      <c r="R151" s="63"/>
      <c r="S151" s="63"/>
      <c r="T151" s="63"/>
      <c r="U151" s="63"/>
      <c r="V151" s="63"/>
      <c r="W151" s="63"/>
      <c r="X151" s="63"/>
      <c r="Y151" s="63"/>
      <c r="Z151" s="63"/>
      <c r="AA151" s="63"/>
      <c r="AB151" s="63"/>
      <c r="AC151" s="63"/>
      <c r="AD151" s="63"/>
      <c r="AE151" s="63"/>
      <c r="AF151" s="63"/>
      <c r="AG151" s="63"/>
    </row>
    <row r="152" spans="2:34" s="33" customFormat="1" ht="15.75" thickBot="1" x14ac:dyDescent="0.3">
      <c r="B152" s="146"/>
      <c r="E152" s="140"/>
      <c r="F152" s="142"/>
      <c r="G152" s="142">
        <v>62</v>
      </c>
      <c r="H152" s="142">
        <v>1958</v>
      </c>
      <c r="I152" s="142"/>
      <c r="J152" s="142"/>
      <c r="K152" s="33" t="s">
        <v>183</v>
      </c>
      <c r="L152" s="34">
        <v>2</v>
      </c>
      <c r="N152" s="71"/>
      <c r="O152" s="63"/>
      <c r="P152" s="63"/>
      <c r="Q152" s="63"/>
      <c r="R152" s="63"/>
      <c r="S152" s="63"/>
      <c r="T152" s="63"/>
      <c r="U152" s="63" t="s">
        <v>156</v>
      </c>
      <c r="V152" s="63"/>
      <c r="W152" s="63"/>
      <c r="X152" s="63"/>
      <c r="Y152" s="63"/>
      <c r="Z152" s="63"/>
      <c r="AA152" s="63"/>
      <c r="AB152" s="63"/>
      <c r="AC152" s="63"/>
      <c r="AD152" s="63"/>
      <c r="AE152" s="63"/>
      <c r="AF152" s="63"/>
      <c r="AG152" s="63"/>
    </row>
    <row r="153" spans="2:34" s="36" customFormat="1" ht="15.75" thickBot="1" x14ac:dyDescent="0.3">
      <c r="B153" s="147"/>
      <c r="E153" s="141"/>
      <c r="F153" s="143"/>
      <c r="G153" s="143"/>
      <c r="H153" s="143"/>
      <c r="I153" s="143"/>
      <c r="J153" s="143"/>
      <c r="K153" s="36" t="s">
        <v>184</v>
      </c>
      <c r="L153" s="37">
        <v>0</v>
      </c>
      <c r="N153" s="71"/>
      <c r="O153" s="63"/>
      <c r="P153" s="63"/>
      <c r="Q153" s="63"/>
      <c r="R153" s="63"/>
      <c r="S153" s="63"/>
      <c r="T153" s="63"/>
      <c r="U153" s="63"/>
      <c r="V153" s="63"/>
      <c r="W153" s="63"/>
      <c r="X153" s="63"/>
      <c r="Y153" s="63"/>
      <c r="Z153" s="63"/>
      <c r="AA153" s="63"/>
      <c r="AB153" s="63"/>
      <c r="AC153" s="63"/>
      <c r="AD153" s="63"/>
      <c r="AE153" s="63"/>
      <c r="AF153" s="63"/>
      <c r="AG153" s="63"/>
    </row>
    <row r="154" spans="2:34" s="33" customFormat="1" ht="15.75" thickBot="1" x14ac:dyDescent="0.3">
      <c r="B154" s="146"/>
      <c r="E154" s="140">
        <v>3000</v>
      </c>
      <c r="F154" s="142"/>
      <c r="G154" s="142">
        <v>63</v>
      </c>
      <c r="H154" s="142">
        <v>1959</v>
      </c>
      <c r="I154" s="142"/>
      <c r="J154" s="142"/>
      <c r="K154" s="33" t="s">
        <v>185</v>
      </c>
      <c r="L154" s="34">
        <v>4</v>
      </c>
      <c r="N154" s="71"/>
      <c r="O154" s="63"/>
      <c r="P154" s="63"/>
      <c r="Q154" s="63"/>
      <c r="R154" s="63"/>
      <c r="S154" s="63"/>
      <c r="T154" s="63"/>
      <c r="U154" s="63"/>
      <c r="V154" s="63"/>
      <c r="W154" s="63"/>
      <c r="X154" s="63"/>
      <c r="Y154" s="63"/>
      <c r="Z154" s="63"/>
      <c r="AA154" s="63"/>
      <c r="AB154" s="63"/>
      <c r="AC154" s="63"/>
      <c r="AD154" s="63"/>
      <c r="AE154" s="63"/>
      <c r="AF154" s="63"/>
      <c r="AG154" s="63"/>
    </row>
    <row r="155" spans="2:34" s="36" customFormat="1" ht="15.75" thickBot="1" x14ac:dyDescent="0.3">
      <c r="B155" s="147"/>
      <c r="E155" s="141"/>
      <c r="F155" s="143"/>
      <c r="G155" s="143"/>
      <c r="H155" s="143"/>
      <c r="I155" s="143"/>
      <c r="J155" s="143"/>
      <c r="K155" s="36" t="s">
        <v>177</v>
      </c>
      <c r="L155" s="37">
        <v>1</v>
      </c>
      <c r="N155" s="71"/>
      <c r="O155" s="63"/>
      <c r="P155" s="63"/>
      <c r="Q155" s="63"/>
      <c r="R155" s="63"/>
      <c r="S155" s="63"/>
      <c r="T155" s="63"/>
      <c r="U155" s="63"/>
      <c r="V155" s="63"/>
      <c r="W155" s="63"/>
      <c r="X155" s="63"/>
      <c r="Y155" s="63"/>
      <c r="Z155" s="63"/>
      <c r="AA155" s="63"/>
      <c r="AB155" s="63"/>
      <c r="AC155" s="63"/>
      <c r="AD155" s="63"/>
      <c r="AE155" s="63"/>
      <c r="AF155" s="63"/>
      <c r="AG155" s="63"/>
    </row>
    <row r="156" spans="2:34" s="33" customFormat="1" ht="15.75" thickBot="1" x14ac:dyDescent="0.3">
      <c r="B156" s="146"/>
      <c r="E156" s="140"/>
      <c r="F156" s="142"/>
      <c r="G156" s="142">
        <v>64</v>
      </c>
      <c r="H156" s="142">
        <v>1960</v>
      </c>
      <c r="I156" s="142"/>
      <c r="J156" s="142"/>
      <c r="K156" s="33" t="s">
        <v>186</v>
      </c>
      <c r="L156" s="34">
        <v>4</v>
      </c>
      <c r="N156" s="71"/>
      <c r="O156" s="63"/>
      <c r="P156" s="63"/>
      <c r="Q156" s="63"/>
      <c r="R156" s="63"/>
      <c r="S156" s="63"/>
      <c r="T156" s="63"/>
      <c r="U156" s="63"/>
      <c r="V156" s="63"/>
      <c r="W156" s="63"/>
      <c r="X156" s="63"/>
      <c r="Y156" s="63"/>
      <c r="Z156" s="63"/>
      <c r="AA156" s="63"/>
      <c r="AB156" s="63"/>
      <c r="AC156" s="63"/>
      <c r="AD156" s="63"/>
      <c r="AE156" s="63"/>
      <c r="AF156" s="63"/>
      <c r="AG156" s="63"/>
    </row>
    <row r="157" spans="2:34" s="36" customFormat="1" ht="15.75" thickBot="1" x14ac:dyDescent="0.3">
      <c r="B157" s="147"/>
      <c r="E157" s="141"/>
      <c r="F157" s="143"/>
      <c r="G157" s="143"/>
      <c r="H157" s="143"/>
      <c r="I157" s="143"/>
      <c r="J157" s="143"/>
      <c r="K157" s="36" t="s">
        <v>144</v>
      </c>
      <c r="L157" s="37">
        <v>0</v>
      </c>
      <c r="N157" s="71"/>
      <c r="O157" s="63"/>
      <c r="P157" s="63"/>
      <c r="Q157" s="63"/>
      <c r="R157" s="63"/>
      <c r="S157" s="63"/>
      <c r="T157" s="63"/>
      <c r="U157" s="63"/>
      <c r="V157" s="63"/>
      <c r="W157" s="63"/>
      <c r="X157" s="63"/>
      <c r="Y157" s="63"/>
      <c r="Z157" s="63"/>
      <c r="AA157" s="63"/>
      <c r="AB157" s="63"/>
      <c r="AC157" s="63"/>
      <c r="AD157" s="63"/>
      <c r="AE157" s="63"/>
      <c r="AF157" s="63"/>
      <c r="AG157" s="63"/>
    </row>
    <row r="158" spans="2:34" s="33" customFormat="1" ht="15.75" thickBot="1" x14ac:dyDescent="0.3">
      <c r="B158" s="146"/>
      <c r="E158" s="140"/>
      <c r="F158" s="142"/>
      <c r="G158" s="142">
        <v>65</v>
      </c>
      <c r="H158" s="142">
        <v>1961</v>
      </c>
      <c r="I158" s="142"/>
      <c r="J158" s="142"/>
      <c r="K158" s="33" t="s">
        <v>148</v>
      </c>
      <c r="L158" s="34">
        <v>4</v>
      </c>
      <c r="N158" s="71"/>
      <c r="O158" s="63" t="s">
        <v>1555</v>
      </c>
      <c r="P158" s="63"/>
      <c r="Q158" s="63"/>
      <c r="R158" s="63"/>
      <c r="S158" s="63"/>
      <c r="T158" s="63"/>
      <c r="U158" s="63"/>
      <c r="V158" s="63"/>
      <c r="W158" s="63"/>
      <c r="X158" s="63"/>
      <c r="Y158" s="63"/>
      <c r="Z158" s="63"/>
      <c r="AA158" s="63"/>
      <c r="AB158" s="63"/>
      <c r="AC158" s="63"/>
      <c r="AD158" s="63"/>
      <c r="AE158" s="63"/>
      <c r="AF158" s="63"/>
      <c r="AG158" s="63"/>
    </row>
    <row r="159" spans="2:34" s="36" customFormat="1" ht="15.75" thickBot="1" x14ac:dyDescent="0.3">
      <c r="B159" s="147"/>
      <c r="E159" s="141"/>
      <c r="F159" s="143"/>
      <c r="G159" s="143"/>
      <c r="H159" s="143"/>
      <c r="I159" s="143"/>
      <c r="J159" s="143"/>
      <c r="K159" s="36" t="s">
        <v>186</v>
      </c>
      <c r="L159" s="37">
        <v>3</v>
      </c>
      <c r="N159" s="71"/>
      <c r="O159" s="63"/>
      <c r="P159" s="63"/>
      <c r="Q159" s="63"/>
      <c r="R159" s="63"/>
      <c r="S159" s="63"/>
      <c r="T159" s="63"/>
      <c r="U159" s="63"/>
      <c r="V159" s="63"/>
      <c r="W159" s="63"/>
      <c r="X159" s="63"/>
      <c r="Y159" s="63"/>
      <c r="Z159" s="63"/>
      <c r="AA159" s="63"/>
      <c r="AB159" s="63"/>
      <c r="AC159" s="63"/>
      <c r="AD159" s="63"/>
      <c r="AE159" s="63"/>
      <c r="AF159" s="63"/>
      <c r="AG159" s="63"/>
    </row>
    <row r="160" spans="2:34" s="33" customFormat="1" ht="15.75" thickBot="1" x14ac:dyDescent="0.3">
      <c r="B160" s="146"/>
      <c r="E160" s="140">
        <v>2000</v>
      </c>
      <c r="F160" s="142"/>
      <c r="G160" s="142">
        <v>66</v>
      </c>
      <c r="H160" s="142">
        <v>1962</v>
      </c>
      <c r="I160" s="142"/>
      <c r="J160" s="142"/>
      <c r="K160" s="33" t="s">
        <v>148</v>
      </c>
      <c r="L160" s="34">
        <v>2</v>
      </c>
      <c r="N160" s="71"/>
      <c r="O160" s="63" t="s">
        <v>1555</v>
      </c>
      <c r="P160" s="63" t="s">
        <v>1559</v>
      </c>
      <c r="Q160" s="63"/>
      <c r="R160" s="63"/>
      <c r="S160" s="63"/>
      <c r="T160" s="63"/>
      <c r="U160" s="63"/>
      <c r="V160" s="63"/>
      <c r="W160" s="63"/>
      <c r="X160" s="63"/>
      <c r="Y160" s="63"/>
      <c r="Z160" s="63"/>
      <c r="AA160" s="63"/>
      <c r="AB160" s="63"/>
      <c r="AC160" s="63"/>
      <c r="AD160" s="63"/>
      <c r="AE160" s="63"/>
      <c r="AF160" s="63"/>
      <c r="AG160" s="63"/>
    </row>
    <row r="161" spans="2:34" s="36" customFormat="1" ht="15.75" thickBot="1" x14ac:dyDescent="0.3">
      <c r="B161" s="147"/>
      <c r="E161" s="141"/>
      <c r="F161" s="143"/>
      <c r="G161" s="143"/>
      <c r="H161" s="143"/>
      <c r="I161" s="143"/>
      <c r="J161" s="143"/>
      <c r="K161" s="36" t="s">
        <v>144</v>
      </c>
      <c r="L161" s="37">
        <v>0</v>
      </c>
      <c r="N161" s="71"/>
      <c r="O161" s="63"/>
      <c r="P161" s="63"/>
      <c r="Q161" s="63"/>
      <c r="R161" s="63"/>
      <c r="S161" s="63"/>
      <c r="T161" s="63"/>
      <c r="U161" s="63"/>
      <c r="V161" s="63"/>
      <c r="W161" s="63"/>
      <c r="X161" s="63"/>
      <c r="Y161" s="63"/>
      <c r="Z161" s="63"/>
      <c r="AA161" s="63"/>
      <c r="AB161" s="63"/>
      <c r="AC161" s="63"/>
      <c r="AD161" s="63"/>
      <c r="AE161" s="63"/>
      <c r="AF161" s="63"/>
      <c r="AG161" s="63"/>
    </row>
    <row r="162" spans="2:34" s="33" customFormat="1" ht="15.75" thickBot="1" x14ac:dyDescent="0.3">
      <c r="B162" s="146"/>
      <c r="E162" s="140"/>
      <c r="F162" s="142"/>
      <c r="G162" s="142">
        <v>67</v>
      </c>
      <c r="H162" s="142">
        <v>1963</v>
      </c>
      <c r="I162" s="142"/>
      <c r="J162" s="142"/>
      <c r="K162" s="33" t="s">
        <v>149</v>
      </c>
      <c r="L162" s="34">
        <v>5</v>
      </c>
      <c r="N162" s="71"/>
      <c r="O162" s="63"/>
      <c r="P162" s="63"/>
      <c r="Q162" s="63"/>
      <c r="R162" s="63"/>
      <c r="S162" s="63"/>
      <c r="T162" s="63"/>
      <c r="U162" s="63"/>
      <c r="V162" s="63"/>
      <c r="W162" s="63"/>
      <c r="X162" s="63"/>
      <c r="Y162" s="63"/>
      <c r="Z162" s="63"/>
      <c r="AA162" s="63"/>
      <c r="AB162" s="63"/>
      <c r="AC162" s="63"/>
      <c r="AD162" s="63"/>
      <c r="AE162" s="63"/>
      <c r="AF162" s="63"/>
      <c r="AG162" s="63"/>
    </row>
    <row r="163" spans="2:34" s="36" customFormat="1" ht="15.75" thickBot="1" x14ac:dyDescent="0.3">
      <c r="B163" s="147"/>
      <c r="E163" s="141"/>
      <c r="F163" s="143"/>
      <c r="G163" s="143"/>
      <c r="H163" s="143"/>
      <c r="I163" s="143"/>
      <c r="J163" s="143"/>
      <c r="K163" s="36" t="s">
        <v>185</v>
      </c>
      <c r="L163" s="37">
        <v>1</v>
      </c>
      <c r="N163" s="71"/>
      <c r="O163" s="63"/>
      <c r="P163" s="63"/>
      <c r="Q163" s="63"/>
      <c r="R163" s="63"/>
      <c r="S163" s="63"/>
      <c r="T163" s="63"/>
      <c r="U163" s="63"/>
      <c r="V163" s="63"/>
      <c r="W163" s="63"/>
      <c r="X163" s="63"/>
      <c r="Y163" s="63"/>
      <c r="Z163" s="63"/>
      <c r="AA163" s="63"/>
      <c r="AB163" s="63"/>
      <c r="AC163" s="63"/>
      <c r="AD163" s="63"/>
      <c r="AE163" s="63"/>
      <c r="AF163" s="63"/>
      <c r="AG163" s="63"/>
    </row>
    <row r="164" spans="2:34" s="33" customFormat="1" ht="15.75" thickBot="1" x14ac:dyDescent="0.3">
      <c r="B164" s="146"/>
      <c r="E164" s="140"/>
      <c r="F164" s="142"/>
      <c r="G164" s="142">
        <v>68</v>
      </c>
      <c r="H164" s="142">
        <v>1964</v>
      </c>
      <c r="I164" s="142"/>
      <c r="J164" s="142"/>
      <c r="K164" s="33" t="s">
        <v>142</v>
      </c>
      <c r="L164" s="34">
        <v>7</v>
      </c>
      <c r="N164" s="71"/>
      <c r="O164" s="63"/>
      <c r="P164" s="63"/>
      <c r="Q164" s="63"/>
      <c r="R164" s="63"/>
      <c r="S164" s="63"/>
      <c r="T164" s="63"/>
      <c r="U164" s="63" t="s">
        <v>193</v>
      </c>
      <c r="V164" s="63"/>
      <c r="W164" s="63"/>
      <c r="X164" s="63"/>
      <c r="Y164" s="63"/>
      <c r="Z164" s="63"/>
      <c r="AA164" s="63"/>
      <c r="AB164" s="63"/>
      <c r="AC164" s="63"/>
      <c r="AD164" s="63"/>
      <c r="AE164" s="63"/>
      <c r="AF164" s="63"/>
      <c r="AG164" s="63"/>
    </row>
    <row r="165" spans="2:34" s="36" customFormat="1" ht="15.75" thickBot="1" x14ac:dyDescent="0.3">
      <c r="B165" s="147"/>
      <c r="E165" s="141"/>
      <c r="F165" s="143"/>
      <c r="G165" s="143"/>
      <c r="H165" s="143"/>
      <c r="I165" s="143"/>
      <c r="J165" s="143"/>
      <c r="K165" s="36" t="s">
        <v>187</v>
      </c>
      <c r="L165" s="37">
        <v>1</v>
      </c>
      <c r="N165" s="71"/>
      <c r="O165" s="63"/>
      <c r="P165" s="63"/>
      <c r="Q165" s="63"/>
      <c r="R165" s="63"/>
      <c r="S165" s="63"/>
      <c r="T165" s="63"/>
      <c r="U165" s="63"/>
      <c r="V165" s="63"/>
      <c r="W165" s="63"/>
      <c r="X165" s="63"/>
      <c r="Y165" s="63"/>
      <c r="Z165" s="63"/>
      <c r="AA165" s="63"/>
      <c r="AB165" s="63"/>
      <c r="AC165" s="63"/>
      <c r="AD165" s="63"/>
      <c r="AE165" s="63"/>
      <c r="AF165" s="63"/>
      <c r="AG165" s="63"/>
    </row>
    <row r="166" spans="2:34" s="33" customFormat="1" ht="15.75" thickBot="1" x14ac:dyDescent="0.3">
      <c r="B166" s="146"/>
      <c r="E166" s="140">
        <v>1600</v>
      </c>
      <c r="F166" s="142"/>
      <c r="G166" s="142">
        <v>69</v>
      </c>
      <c r="H166" s="142">
        <v>1965</v>
      </c>
      <c r="I166" s="142"/>
      <c r="J166" s="142"/>
      <c r="K166" s="33" t="s">
        <v>181</v>
      </c>
      <c r="L166" s="34">
        <v>3</v>
      </c>
      <c r="N166" s="71"/>
      <c r="O166" s="63"/>
      <c r="P166" s="63"/>
      <c r="Q166" s="63"/>
      <c r="R166" s="63"/>
      <c r="S166" s="63"/>
      <c r="T166" s="63"/>
      <c r="U166" s="63"/>
      <c r="V166" s="63"/>
      <c r="W166" s="63"/>
      <c r="X166" s="63"/>
      <c r="Y166" s="63"/>
      <c r="Z166" s="63"/>
      <c r="AA166" s="63"/>
      <c r="AB166" s="63"/>
      <c r="AC166" s="63"/>
      <c r="AD166" s="63"/>
      <c r="AE166" s="63"/>
      <c r="AF166" s="63"/>
      <c r="AG166" s="63"/>
    </row>
    <row r="167" spans="2:34" s="36" customFormat="1" ht="15.75" thickBot="1" x14ac:dyDescent="0.3">
      <c r="B167" s="147"/>
      <c r="E167" s="141"/>
      <c r="F167" s="143"/>
      <c r="G167" s="143"/>
      <c r="H167" s="143"/>
      <c r="I167" s="143"/>
      <c r="J167" s="143"/>
      <c r="K167" s="36" t="s">
        <v>188</v>
      </c>
      <c r="L167" s="37">
        <v>1</v>
      </c>
      <c r="N167" s="71"/>
      <c r="O167" s="63"/>
      <c r="P167" s="63"/>
      <c r="Q167" s="63"/>
      <c r="R167" s="63"/>
      <c r="S167" s="63"/>
      <c r="T167" s="63"/>
      <c r="U167" s="63"/>
      <c r="V167" s="63"/>
      <c r="W167" s="63"/>
      <c r="X167" s="63"/>
      <c r="Y167" s="63"/>
      <c r="Z167" s="63"/>
      <c r="AA167" s="63"/>
      <c r="AB167" s="63"/>
      <c r="AC167" s="63"/>
      <c r="AD167" s="63"/>
      <c r="AE167" s="63"/>
      <c r="AF167" s="63"/>
      <c r="AG167" s="63"/>
    </row>
    <row r="168" spans="2:34" s="129" customFormat="1" ht="15.75" thickBot="1" x14ac:dyDescent="0.3">
      <c r="B168" s="146"/>
      <c r="E168" s="148">
        <v>1500</v>
      </c>
      <c r="F168" s="185" t="s">
        <v>58</v>
      </c>
      <c r="G168" s="185">
        <v>70</v>
      </c>
      <c r="H168" s="185">
        <v>1966</v>
      </c>
      <c r="I168" s="185"/>
      <c r="J168" s="185"/>
      <c r="K168" s="129" t="s">
        <v>189</v>
      </c>
      <c r="L168" s="130">
        <v>2</v>
      </c>
      <c r="N168" s="131" t="s">
        <v>1399</v>
      </c>
      <c r="O168" s="132" t="s">
        <v>996</v>
      </c>
      <c r="P168" s="132" t="s">
        <v>1401</v>
      </c>
      <c r="Q168" s="132" t="s">
        <v>1019</v>
      </c>
      <c r="R168" s="132" t="s">
        <v>407</v>
      </c>
      <c r="S168" s="132"/>
      <c r="T168" s="132"/>
      <c r="U168" s="132"/>
      <c r="V168" s="132"/>
      <c r="W168" s="132"/>
      <c r="X168" s="132"/>
      <c r="Y168" s="132"/>
      <c r="Z168" s="132"/>
      <c r="AA168" s="132"/>
      <c r="AB168" s="132"/>
      <c r="AC168" s="132"/>
      <c r="AD168" s="132"/>
      <c r="AE168" s="132"/>
      <c r="AF168" s="132"/>
      <c r="AG168" s="132"/>
      <c r="AH168" s="132" t="s">
        <v>525</v>
      </c>
    </row>
    <row r="169" spans="2:34" s="133" customFormat="1" ht="15.75" thickBot="1" x14ac:dyDescent="0.3">
      <c r="B169" s="147"/>
      <c r="E169" s="149"/>
      <c r="F169" s="186"/>
      <c r="G169" s="186"/>
      <c r="H169" s="186"/>
      <c r="I169" s="186"/>
      <c r="J169" s="186"/>
      <c r="K169" s="133" t="s">
        <v>149</v>
      </c>
      <c r="L169" s="134">
        <v>2</v>
      </c>
      <c r="N169" s="131" t="s">
        <v>1400</v>
      </c>
      <c r="O169" s="132" t="s">
        <v>1402</v>
      </c>
      <c r="P169" s="132" t="s">
        <v>774</v>
      </c>
      <c r="Q169" s="132"/>
      <c r="R169" s="132"/>
      <c r="S169" s="132"/>
      <c r="T169" s="132"/>
      <c r="U169" s="132"/>
      <c r="V169" s="132"/>
      <c r="W169" s="132"/>
      <c r="X169" s="132"/>
      <c r="Y169" s="132"/>
      <c r="Z169" s="132"/>
      <c r="AA169" s="132"/>
      <c r="AB169" s="132"/>
      <c r="AC169" s="132"/>
      <c r="AD169" s="132"/>
      <c r="AE169" s="132"/>
      <c r="AF169" s="132"/>
      <c r="AG169" s="132"/>
    </row>
    <row r="170" spans="2:34" s="33" customFormat="1" ht="15.75" thickBot="1" x14ac:dyDescent="0.3">
      <c r="B170" s="146"/>
      <c r="E170" s="140">
        <v>1500</v>
      </c>
      <c r="F170" s="142" t="s">
        <v>58</v>
      </c>
      <c r="G170" s="142">
        <v>70</v>
      </c>
      <c r="H170" s="142">
        <v>1966</v>
      </c>
      <c r="I170" s="142"/>
      <c r="J170" s="142"/>
      <c r="K170" s="33" t="s">
        <v>189</v>
      </c>
      <c r="L170" s="34">
        <v>5</v>
      </c>
      <c r="N170" s="71" t="s">
        <v>1398</v>
      </c>
      <c r="O170" s="154" t="s">
        <v>1314</v>
      </c>
      <c r="P170" s="154"/>
      <c r="Q170" s="154"/>
      <c r="R170" s="154"/>
      <c r="S170" s="154"/>
      <c r="T170" s="154"/>
      <c r="U170" s="154"/>
      <c r="V170" s="154"/>
      <c r="W170" s="154"/>
      <c r="X170" s="154"/>
      <c r="Y170" s="154"/>
      <c r="Z170" s="154"/>
      <c r="AA170" s="154"/>
      <c r="AB170" s="154"/>
      <c r="AC170" s="154"/>
      <c r="AD170" s="154"/>
      <c r="AE170" s="154"/>
      <c r="AF170" s="154"/>
      <c r="AG170" s="154"/>
      <c r="AH170" s="63" t="s">
        <v>525</v>
      </c>
    </row>
    <row r="171" spans="2:34" s="36" customFormat="1" ht="15.75" thickBot="1" x14ac:dyDescent="0.3">
      <c r="B171" s="147"/>
      <c r="E171" s="141"/>
      <c r="F171" s="143"/>
      <c r="G171" s="143"/>
      <c r="H171" s="143"/>
      <c r="I171" s="143"/>
      <c r="J171" s="143"/>
      <c r="K171" s="36" t="s">
        <v>149</v>
      </c>
      <c r="L171" s="37">
        <v>1</v>
      </c>
      <c r="N171" s="71" t="s">
        <v>774</v>
      </c>
      <c r="O171" s="155"/>
      <c r="P171" s="155"/>
      <c r="Q171" s="155"/>
      <c r="R171" s="155"/>
      <c r="S171" s="155"/>
      <c r="T171" s="155"/>
      <c r="U171" s="155"/>
      <c r="V171" s="155"/>
      <c r="W171" s="155"/>
      <c r="X171" s="155"/>
      <c r="Y171" s="155"/>
      <c r="Z171" s="155"/>
      <c r="AA171" s="155"/>
      <c r="AB171" s="155"/>
      <c r="AC171" s="155"/>
      <c r="AD171" s="155"/>
      <c r="AE171" s="155"/>
      <c r="AF171" s="155"/>
      <c r="AG171" s="155"/>
    </row>
    <row r="172" spans="2:34" s="33" customFormat="1" ht="15.75" thickBot="1" x14ac:dyDescent="0.3">
      <c r="B172" s="146"/>
      <c r="E172" s="140">
        <v>1500</v>
      </c>
      <c r="F172" s="142"/>
      <c r="G172" s="142">
        <v>71</v>
      </c>
      <c r="H172" s="142">
        <v>1967</v>
      </c>
      <c r="I172" s="142"/>
      <c r="J172" s="142"/>
      <c r="K172" s="33" t="s">
        <v>189</v>
      </c>
      <c r="L172" s="34">
        <v>1</v>
      </c>
      <c r="N172" s="71"/>
      <c r="P172" s="63"/>
      <c r="Q172" s="63"/>
      <c r="R172" s="63"/>
      <c r="S172" s="63"/>
      <c r="T172" s="63"/>
      <c r="U172" s="63"/>
      <c r="V172" s="63"/>
      <c r="W172" s="63"/>
      <c r="X172" s="63"/>
      <c r="Y172" s="63"/>
      <c r="Z172" s="63"/>
      <c r="AA172" s="63"/>
      <c r="AB172" s="63"/>
      <c r="AC172" s="63"/>
      <c r="AD172" s="63"/>
      <c r="AE172" s="63"/>
      <c r="AF172" s="63"/>
      <c r="AG172" s="63"/>
      <c r="AH172" s="63" t="s">
        <v>525</v>
      </c>
    </row>
    <row r="173" spans="2:34" s="36" customFormat="1" ht="15.75" thickBot="1" x14ac:dyDescent="0.3">
      <c r="B173" s="147"/>
      <c r="E173" s="141"/>
      <c r="F173" s="143"/>
      <c r="G173" s="143"/>
      <c r="H173" s="143"/>
      <c r="I173" s="143"/>
      <c r="J173" s="143"/>
      <c r="K173" s="36" t="s">
        <v>116</v>
      </c>
      <c r="L173" s="37">
        <v>0</v>
      </c>
      <c r="N173" s="71"/>
      <c r="O173" s="63"/>
      <c r="P173" s="63"/>
      <c r="Q173" s="63"/>
      <c r="R173" s="63"/>
      <c r="S173" s="63"/>
      <c r="T173" s="63"/>
      <c r="U173" s="63"/>
      <c r="V173" s="63"/>
      <c r="W173" s="63"/>
      <c r="X173" s="63"/>
      <c r="Y173" s="63"/>
      <c r="Z173" s="63"/>
      <c r="AA173" s="63"/>
      <c r="AB173" s="63"/>
      <c r="AC173" s="63"/>
      <c r="AD173" s="63"/>
      <c r="AE173" s="63"/>
      <c r="AF173" s="63"/>
      <c r="AG173" s="63"/>
    </row>
    <row r="174" spans="2:34" s="33" customFormat="1" ht="15.75" thickBot="1" x14ac:dyDescent="0.3">
      <c r="B174" s="146"/>
      <c r="E174" s="140"/>
      <c r="F174" s="142"/>
      <c r="G174" s="142">
        <v>72</v>
      </c>
      <c r="H174" s="142">
        <v>1968</v>
      </c>
      <c r="I174" s="142"/>
      <c r="J174" s="142"/>
      <c r="K174" s="33" t="s">
        <v>142</v>
      </c>
      <c r="L174" s="34">
        <v>2</v>
      </c>
      <c r="N174" s="71"/>
      <c r="O174" s="63"/>
      <c r="P174" s="63"/>
      <c r="Q174" s="63"/>
      <c r="R174" s="63"/>
      <c r="S174" s="63"/>
      <c r="T174" s="63"/>
      <c r="U174" s="63" t="s">
        <v>193</v>
      </c>
      <c r="V174" s="63"/>
      <c r="W174" s="63"/>
      <c r="X174" s="63"/>
      <c r="Y174" s="63"/>
      <c r="Z174" s="63"/>
      <c r="AA174" s="63"/>
      <c r="AB174" s="63"/>
      <c r="AC174" s="63"/>
      <c r="AD174" s="63"/>
      <c r="AE174" s="63"/>
      <c r="AF174" s="63"/>
      <c r="AG174" s="63"/>
    </row>
    <row r="175" spans="2:34" s="36" customFormat="1" ht="15.75" thickBot="1" x14ac:dyDescent="0.3">
      <c r="B175" s="147"/>
      <c r="E175" s="141"/>
      <c r="F175" s="143"/>
      <c r="G175" s="143"/>
      <c r="H175" s="143"/>
      <c r="I175" s="143"/>
      <c r="J175" s="143"/>
      <c r="K175" s="36" t="s">
        <v>189</v>
      </c>
      <c r="L175" s="37">
        <v>0</v>
      </c>
      <c r="N175" s="71"/>
      <c r="O175" s="63"/>
      <c r="P175" s="63"/>
      <c r="Q175" s="63"/>
      <c r="R175" s="63"/>
      <c r="S175" s="63"/>
      <c r="T175" s="63"/>
      <c r="U175" s="63"/>
      <c r="V175" s="63"/>
      <c r="W175" s="63"/>
      <c r="X175" s="63"/>
      <c r="Y175" s="63"/>
      <c r="Z175" s="63"/>
      <c r="AA175" s="63"/>
      <c r="AB175" s="63"/>
      <c r="AC175" s="63"/>
      <c r="AD175" s="63"/>
      <c r="AE175" s="63"/>
      <c r="AF175" s="63"/>
      <c r="AG175" s="63"/>
    </row>
    <row r="176" spans="2:34" s="33" customFormat="1" ht="15.75" thickBot="1" x14ac:dyDescent="0.3">
      <c r="B176" s="146"/>
      <c r="E176" s="140"/>
      <c r="F176" s="142"/>
      <c r="G176" s="142">
        <v>73</v>
      </c>
      <c r="H176" s="142">
        <v>1969</v>
      </c>
      <c r="I176" s="142"/>
      <c r="J176" s="142"/>
      <c r="K176" s="33" t="s">
        <v>144</v>
      </c>
      <c r="L176" s="34">
        <v>4</v>
      </c>
      <c r="N176" s="71"/>
      <c r="O176" s="63"/>
      <c r="P176" s="63"/>
      <c r="Q176" s="63"/>
      <c r="R176" s="63"/>
      <c r="S176" s="63"/>
      <c r="T176" s="63"/>
      <c r="U176" s="63"/>
      <c r="V176" s="63"/>
      <c r="W176" s="63"/>
      <c r="X176" s="63"/>
      <c r="Y176" s="63"/>
      <c r="Z176" s="63"/>
      <c r="AA176" s="63"/>
      <c r="AB176" s="63"/>
      <c r="AC176" s="63"/>
      <c r="AD176" s="63"/>
      <c r="AE176" s="63"/>
      <c r="AF176" s="63"/>
      <c r="AG176" s="63"/>
    </row>
    <row r="177" spans="2:33" s="36" customFormat="1" ht="15.75" thickBot="1" x14ac:dyDescent="0.3">
      <c r="B177" s="147"/>
      <c r="E177" s="141"/>
      <c r="F177" s="143"/>
      <c r="G177" s="143"/>
      <c r="H177" s="143"/>
      <c r="I177" s="143"/>
      <c r="J177" s="143"/>
      <c r="K177" s="36" t="s">
        <v>190</v>
      </c>
      <c r="L177" s="37">
        <v>2</v>
      </c>
      <c r="N177" s="71"/>
      <c r="O177" s="63"/>
      <c r="P177" s="63"/>
      <c r="Q177" s="63"/>
      <c r="R177" s="63"/>
      <c r="S177" s="63"/>
      <c r="T177" s="63"/>
      <c r="U177" s="63"/>
      <c r="V177" s="63"/>
      <c r="W177" s="63"/>
      <c r="X177" s="63"/>
      <c r="Y177" s="63"/>
      <c r="Z177" s="63"/>
      <c r="AA177" s="63"/>
      <c r="AB177" s="63"/>
      <c r="AC177" s="63"/>
      <c r="AD177" s="63"/>
      <c r="AE177" s="63"/>
      <c r="AF177" s="63"/>
      <c r="AG177" s="63"/>
    </row>
    <row r="178" spans="2:33" s="33" customFormat="1" ht="15.75" thickBot="1" x14ac:dyDescent="0.3">
      <c r="B178" s="146"/>
      <c r="E178" s="140"/>
      <c r="F178" s="142"/>
      <c r="G178" s="142">
        <v>74</v>
      </c>
      <c r="H178" s="142">
        <v>1970</v>
      </c>
      <c r="I178" s="142"/>
      <c r="J178" s="142"/>
      <c r="K178" s="33" t="s">
        <v>116</v>
      </c>
      <c r="L178" s="34">
        <v>1</v>
      </c>
      <c r="N178" s="71"/>
      <c r="O178" s="63"/>
      <c r="P178" s="63"/>
      <c r="Q178" s="63"/>
      <c r="R178" s="63"/>
      <c r="S178" s="63"/>
      <c r="T178" s="63"/>
      <c r="U178" s="63"/>
      <c r="V178" s="63"/>
      <c r="W178" s="63"/>
      <c r="X178" s="63"/>
      <c r="Y178" s="63"/>
      <c r="Z178" s="63"/>
      <c r="AA178" s="63"/>
      <c r="AB178" s="63"/>
      <c r="AC178" s="63"/>
      <c r="AD178" s="63"/>
      <c r="AE178" s="63"/>
      <c r="AF178" s="63"/>
      <c r="AG178" s="63"/>
    </row>
    <row r="179" spans="2:33" s="36" customFormat="1" ht="15.75" thickBot="1" x14ac:dyDescent="0.3">
      <c r="B179" s="147"/>
      <c r="E179" s="141"/>
      <c r="F179" s="143"/>
      <c r="G179" s="143"/>
      <c r="H179" s="143"/>
      <c r="I179" s="143"/>
      <c r="J179" s="143"/>
      <c r="K179" s="36" t="s">
        <v>191</v>
      </c>
      <c r="L179" s="37">
        <v>0</v>
      </c>
      <c r="N179" s="71"/>
      <c r="O179" s="63"/>
      <c r="P179" s="63"/>
      <c r="Q179" s="63"/>
      <c r="R179" s="63"/>
      <c r="S179" s="63"/>
      <c r="T179" s="63"/>
      <c r="U179" s="63"/>
      <c r="V179" s="63"/>
      <c r="W179" s="63"/>
      <c r="X179" s="63"/>
      <c r="Y179" s="63"/>
      <c r="Z179" s="63"/>
      <c r="AA179" s="63"/>
      <c r="AB179" s="63"/>
      <c r="AC179" s="63"/>
      <c r="AD179" s="63"/>
      <c r="AE179" s="63"/>
      <c r="AF179" s="63"/>
      <c r="AG179" s="63"/>
    </row>
    <row r="180" spans="2:33" s="33" customFormat="1" ht="15.75" thickBot="1" x14ac:dyDescent="0.3">
      <c r="B180" s="146"/>
      <c r="E180" s="140"/>
      <c r="F180" s="142"/>
      <c r="G180" s="142">
        <v>75</v>
      </c>
      <c r="H180" s="142">
        <v>1971</v>
      </c>
      <c r="I180" s="142"/>
      <c r="J180" s="142"/>
      <c r="K180" s="33" t="s">
        <v>295</v>
      </c>
      <c r="L180" s="34">
        <v>1</v>
      </c>
      <c r="N180" s="71"/>
      <c r="O180" s="63" t="s">
        <v>1409</v>
      </c>
      <c r="P180" s="63"/>
      <c r="Q180" s="63"/>
      <c r="R180" s="63"/>
      <c r="S180" s="63"/>
      <c r="T180" s="63"/>
      <c r="U180" s="63"/>
      <c r="V180" s="63"/>
      <c r="W180" s="63"/>
      <c r="X180" s="63"/>
      <c r="Y180" s="63"/>
      <c r="Z180" s="63"/>
      <c r="AA180" s="63"/>
      <c r="AB180" s="63"/>
      <c r="AC180" s="63"/>
      <c r="AD180" s="63"/>
      <c r="AE180" s="63"/>
      <c r="AF180" s="63"/>
      <c r="AG180" s="63"/>
    </row>
    <row r="181" spans="2:33" s="36" customFormat="1" ht="15.75" thickBot="1" x14ac:dyDescent="0.3">
      <c r="B181" s="147"/>
      <c r="E181" s="141"/>
      <c r="F181" s="143"/>
      <c r="G181" s="143"/>
      <c r="H181" s="143"/>
      <c r="I181" s="143"/>
      <c r="J181" s="143"/>
      <c r="K181" s="36" t="s">
        <v>144</v>
      </c>
      <c r="L181" s="37">
        <v>0</v>
      </c>
      <c r="N181" s="71"/>
      <c r="O181" s="63"/>
      <c r="P181" s="63"/>
      <c r="Q181" s="63"/>
      <c r="R181" s="63"/>
      <c r="S181" s="63"/>
      <c r="T181" s="63"/>
      <c r="U181" s="63"/>
      <c r="V181" s="63"/>
      <c r="W181" s="63"/>
      <c r="X181" s="63"/>
      <c r="Y181" s="63"/>
      <c r="Z181" s="63"/>
      <c r="AA181" s="63"/>
      <c r="AB181" s="63"/>
      <c r="AC181" s="63"/>
      <c r="AD181" s="63"/>
      <c r="AE181" s="63"/>
      <c r="AF181" s="63"/>
      <c r="AG181" s="63"/>
    </row>
    <row r="182" spans="2:33" s="33" customFormat="1" ht="15.75" thickBot="1" x14ac:dyDescent="0.3">
      <c r="B182" s="146"/>
      <c r="E182" s="140"/>
      <c r="F182" s="142"/>
      <c r="G182" s="142">
        <v>76</v>
      </c>
      <c r="H182" s="142">
        <v>1972</v>
      </c>
      <c r="I182" s="142"/>
      <c r="J182" s="142"/>
      <c r="K182" s="33" t="s">
        <v>142</v>
      </c>
      <c r="L182" s="34">
        <v>6</v>
      </c>
      <c r="N182" s="71"/>
      <c r="O182" s="63"/>
      <c r="P182" s="63"/>
      <c r="Q182" s="63"/>
      <c r="R182" s="63"/>
      <c r="S182" s="63"/>
      <c r="T182" s="63"/>
      <c r="U182" s="63"/>
      <c r="V182" s="63"/>
      <c r="W182" s="63"/>
      <c r="X182" s="63"/>
      <c r="Y182" s="63"/>
      <c r="Z182" s="63"/>
      <c r="AA182" s="63"/>
      <c r="AB182" s="63"/>
      <c r="AC182" s="63"/>
      <c r="AD182" s="63"/>
      <c r="AE182" s="63"/>
      <c r="AF182" s="63"/>
      <c r="AG182" s="63"/>
    </row>
    <row r="183" spans="2:33" s="36" customFormat="1" ht="15.75" thickBot="1" x14ac:dyDescent="0.3">
      <c r="B183" s="147"/>
      <c r="E183" s="141"/>
      <c r="F183" s="143"/>
      <c r="G183" s="143"/>
      <c r="H183" s="143"/>
      <c r="I183" s="143"/>
      <c r="J183" s="143"/>
      <c r="K183" s="36" t="s">
        <v>295</v>
      </c>
      <c r="L183" s="37">
        <v>0</v>
      </c>
      <c r="N183" s="71"/>
      <c r="O183" s="63"/>
      <c r="P183" s="63"/>
      <c r="Q183" s="63"/>
      <c r="R183" s="63"/>
      <c r="S183" s="63"/>
      <c r="T183" s="63"/>
      <c r="U183" s="63"/>
      <c r="V183" s="63"/>
      <c r="W183" s="63"/>
      <c r="X183" s="63"/>
      <c r="Y183" s="63"/>
      <c r="Z183" s="63"/>
      <c r="AA183" s="63"/>
      <c r="AB183" s="63"/>
      <c r="AC183" s="63"/>
      <c r="AD183" s="63"/>
      <c r="AE183" s="63"/>
      <c r="AF183" s="63"/>
      <c r="AG183" s="63"/>
    </row>
    <row r="184" spans="2:33" s="33" customFormat="1" ht="15.75" thickBot="1" x14ac:dyDescent="0.3">
      <c r="B184" s="146"/>
      <c r="E184" s="140"/>
      <c r="F184" s="142"/>
      <c r="G184" s="142">
        <v>77</v>
      </c>
      <c r="H184" s="142">
        <v>1973</v>
      </c>
      <c r="I184" s="142"/>
      <c r="J184" s="142"/>
      <c r="K184" s="33" t="s">
        <v>296</v>
      </c>
      <c r="L184" s="34">
        <v>1</v>
      </c>
      <c r="N184" s="71"/>
      <c r="O184" s="63"/>
      <c r="P184" s="63"/>
      <c r="Q184" s="63"/>
      <c r="R184" s="63"/>
      <c r="S184" s="63"/>
      <c r="T184" s="63"/>
      <c r="U184" s="63"/>
      <c r="V184" s="63"/>
      <c r="W184" s="63"/>
      <c r="X184" s="63"/>
      <c r="Y184" s="63"/>
      <c r="Z184" s="63"/>
      <c r="AA184" s="63"/>
      <c r="AB184" s="63"/>
      <c r="AC184" s="63"/>
      <c r="AD184" s="63"/>
      <c r="AE184" s="63"/>
      <c r="AF184" s="63"/>
      <c r="AG184" s="63"/>
    </row>
    <row r="185" spans="2:33" s="36" customFormat="1" ht="15.75" thickBot="1" x14ac:dyDescent="0.3">
      <c r="B185" s="147"/>
      <c r="E185" s="141"/>
      <c r="F185" s="143"/>
      <c r="G185" s="143"/>
      <c r="H185" s="143"/>
      <c r="I185" s="143"/>
      <c r="J185" s="143"/>
      <c r="K185" s="36" t="s">
        <v>98</v>
      </c>
      <c r="L185" s="37">
        <v>0</v>
      </c>
      <c r="N185" s="71"/>
      <c r="O185" s="63"/>
      <c r="P185" s="63"/>
      <c r="Q185" s="63"/>
      <c r="R185" s="63"/>
      <c r="S185" s="63"/>
      <c r="T185" s="63"/>
      <c r="U185" s="63"/>
      <c r="V185" s="63"/>
      <c r="W185" s="63"/>
      <c r="X185" s="63"/>
      <c r="Y185" s="63"/>
      <c r="Z185" s="63"/>
      <c r="AA185" s="63"/>
      <c r="AB185" s="63"/>
      <c r="AC185" s="63"/>
      <c r="AD185" s="63"/>
      <c r="AE185" s="63"/>
      <c r="AF185" s="63"/>
      <c r="AG185" s="63"/>
    </row>
    <row r="186" spans="2:33" s="33" customFormat="1" ht="15.75" thickBot="1" x14ac:dyDescent="0.3">
      <c r="B186" s="146"/>
      <c r="E186" s="140"/>
      <c r="F186" s="142"/>
      <c r="G186" s="142">
        <v>78</v>
      </c>
      <c r="H186" s="142">
        <v>1974</v>
      </c>
      <c r="I186" s="142"/>
      <c r="J186" s="142"/>
      <c r="K186" s="33" t="s">
        <v>116</v>
      </c>
      <c r="L186" s="34">
        <v>2</v>
      </c>
      <c r="M186" s="33" t="s">
        <v>298</v>
      </c>
      <c r="N186" s="71"/>
      <c r="O186" s="63"/>
      <c r="P186" s="63" t="s">
        <v>549</v>
      </c>
      <c r="Q186" s="63" t="s">
        <v>550</v>
      </c>
      <c r="R186" s="63"/>
      <c r="S186" s="63"/>
      <c r="T186" s="63"/>
      <c r="U186" s="63"/>
      <c r="V186" s="63"/>
      <c r="W186" s="63"/>
      <c r="X186" s="63"/>
      <c r="Y186" s="63"/>
      <c r="Z186" s="63"/>
      <c r="AA186" s="63"/>
      <c r="AB186" s="63"/>
      <c r="AC186" s="63"/>
      <c r="AD186" s="63"/>
      <c r="AE186" s="63"/>
      <c r="AF186" s="63"/>
      <c r="AG186" s="63"/>
    </row>
    <row r="187" spans="2:33" s="36" customFormat="1" ht="15.75" thickBot="1" x14ac:dyDescent="0.3">
      <c r="B187" s="147"/>
      <c r="E187" s="141"/>
      <c r="F187" s="143"/>
      <c r="G187" s="143"/>
      <c r="H187" s="143"/>
      <c r="I187" s="143"/>
      <c r="J187" s="143"/>
      <c r="K187" s="36" t="s">
        <v>297</v>
      </c>
      <c r="L187" s="37">
        <v>1</v>
      </c>
      <c r="N187" s="71"/>
      <c r="O187" s="63"/>
      <c r="P187" s="63"/>
      <c r="Q187" s="63"/>
      <c r="R187" s="63"/>
      <c r="S187" s="63"/>
      <c r="T187" s="63"/>
      <c r="U187" s="63"/>
      <c r="V187" s="63"/>
      <c r="W187" s="63"/>
      <c r="X187" s="63"/>
      <c r="Y187" s="63"/>
      <c r="Z187" s="63"/>
      <c r="AA187" s="63"/>
      <c r="AB187" s="63"/>
      <c r="AC187" s="63"/>
      <c r="AD187" s="63"/>
      <c r="AE187" s="63"/>
      <c r="AF187" s="63"/>
      <c r="AG187" s="63"/>
    </row>
    <row r="188" spans="2:33" s="33" customFormat="1" ht="15.75" thickBot="1" x14ac:dyDescent="0.3">
      <c r="B188" s="146"/>
      <c r="E188" s="140"/>
      <c r="F188" s="142"/>
      <c r="G188" s="142">
        <v>79</v>
      </c>
      <c r="H188" s="142">
        <v>1975</v>
      </c>
      <c r="I188" s="142"/>
      <c r="J188" s="142"/>
      <c r="K188" s="33" t="s">
        <v>144</v>
      </c>
      <c r="L188" s="34">
        <v>3</v>
      </c>
      <c r="N188" s="71"/>
      <c r="O188" s="63"/>
      <c r="P188" s="63"/>
      <c r="Q188" s="63"/>
      <c r="R188" s="63"/>
      <c r="S188" s="63"/>
      <c r="T188" s="63"/>
      <c r="U188" s="63"/>
      <c r="V188" s="63"/>
      <c r="W188" s="63"/>
      <c r="X188" s="63"/>
      <c r="Y188" s="63"/>
      <c r="Z188" s="63"/>
      <c r="AA188" s="63"/>
      <c r="AB188" s="63"/>
      <c r="AC188" s="63"/>
      <c r="AD188" s="63"/>
      <c r="AE188" s="63"/>
      <c r="AF188" s="63"/>
      <c r="AG188" s="63"/>
    </row>
    <row r="189" spans="2:33" s="36" customFormat="1" ht="15.75" thickBot="1" x14ac:dyDescent="0.3">
      <c r="B189" s="147"/>
      <c r="E189" s="141"/>
      <c r="F189" s="143"/>
      <c r="G189" s="143"/>
      <c r="H189" s="143"/>
      <c r="I189" s="143"/>
      <c r="J189" s="143"/>
      <c r="K189" s="36" t="s">
        <v>295</v>
      </c>
      <c r="L189" s="37">
        <v>2</v>
      </c>
      <c r="N189" s="71"/>
      <c r="O189" s="63"/>
      <c r="P189" s="63"/>
      <c r="Q189" s="63"/>
      <c r="R189" s="63"/>
      <c r="S189" s="63"/>
      <c r="T189" s="63"/>
      <c r="U189" s="63"/>
      <c r="V189" s="63"/>
      <c r="W189" s="63"/>
      <c r="X189" s="63"/>
      <c r="Y189" s="63"/>
      <c r="Z189" s="63"/>
      <c r="AA189" s="63"/>
      <c r="AB189" s="63"/>
      <c r="AC189" s="63"/>
      <c r="AD189" s="63"/>
      <c r="AE189" s="63"/>
      <c r="AF189" s="63"/>
      <c r="AG189" s="63"/>
    </row>
    <row r="190" spans="2:33" s="33" customFormat="1" ht="15.75" thickBot="1" x14ac:dyDescent="0.3">
      <c r="B190" s="146"/>
      <c r="E190" s="140"/>
      <c r="F190" s="142" t="s">
        <v>58</v>
      </c>
      <c r="G190" s="142">
        <v>80</v>
      </c>
      <c r="H190" s="142">
        <v>1976</v>
      </c>
      <c r="I190" s="142"/>
      <c r="J190" s="142"/>
      <c r="K190" s="33" t="s">
        <v>98</v>
      </c>
      <c r="L190" s="34">
        <v>3</v>
      </c>
      <c r="N190" s="71" t="s">
        <v>1403</v>
      </c>
      <c r="O190" s="63" t="s">
        <v>1405</v>
      </c>
      <c r="P190" s="63" t="s">
        <v>709</v>
      </c>
      <c r="Q190" s="63"/>
      <c r="R190" s="63"/>
      <c r="S190" s="63"/>
      <c r="T190" s="63"/>
      <c r="U190" s="63"/>
      <c r="V190" s="63"/>
      <c r="W190" s="63"/>
      <c r="X190" s="63"/>
      <c r="Y190" s="63"/>
      <c r="Z190" s="63"/>
      <c r="AA190" s="63"/>
      <c r="AB190" s="63"/>
      <c r="AC190" s="63"/>
      <c r="AD190" s="63"/>
      <c r="AE190" s="63"/>
      <c r="AF190" s="63"/>
      <c r="AG190" s="63"/>
    </row>
    <row r="191" spans="2:33" s="36" customFormat="1" ht="15.75" thickBot="1" x14ac:dyDescent="0.3">
      <c r="B191" s="147"/>
      <c r="E191" s="141"/>
      <c r="F191" s="143"/>
      <c r="G191" s="143"/>
      <c r="H191" s="143"/>
      <c r="I191" s="143"/>
      <c r="J191" s="143"/>
      <c r="K191" s="36" t="s">
        <v>142</v>
      </c>
      <c r="L191" s="37">
        <v>1</v>
      </c>
      <c r="N191" s="71" t="s">
        <v>1404</v>
      </c>
      <c r="O191" s="63" t="s">
        <v>606</v>
      </c>
      <c r="P191" s="63" t="s">
        <v>1404</v>
      </c>
      <c r="Q191" s="63"/>
      <c r="R191" s="63"/>
      <c r="S191" s="63"/>
      <c r="T191" s="63"/>
      <c r="U191" s="63"/>
      <c r="V191" s="63"/>
      <c r="W191" s="63"/>
      <c r="X191" s="63"/>
      <c r="Y191" s="63"/>
      <c r="Z191" s="63"/>
      <c r="AA191" s="63"/>
      <c r="AB191" s="63"/>
      <c r="AC191" s="63"/>
      <c r="AD191" s="63"/>
      <c r="AE191" s="63"/>
      <c r="AF191" s="63"/>
      <c r="AG191" s="63"/>
    </row>
    <row r="192" spans="2:33" s="33" customFormat="1" ht="15.75" thickBot="1" x14ac:dyDescent="0.3">
      <c r="B192" s="146"/>
      <c r="E192" s="140"/>
      <c r="F192" s="142"/>
      <c r="G192" s="142">
        <v>81</v>
      </c>
      <c r="H192" s="142">
        <v>1977</v>
      </c>
      <c r="I192" s="142"/>
      <c r="J192" s="142"/>
      <c r="K192" s="33" t="s">
        <v>132</v>
      </c>
      <c r="L192" s="34">
        <v>2</v>
      </c>
      <c r="N192" s="71"/>
      <c r="O192" s="63"/>
      <c r="P192" s="63"/>
      <c r="Q192" s="63"/>
      <c r="R192" s="63"/>
      <c r="S192" s="63"/>
      <c r="T192" s="63"/>
      <c r="U192" s="63"/>
      <c r="V192" s="63"/>
      <c r="W192" s="63"/>
      <c r="X192" s="63"/>
      <c r="Y192" s="63"/>
      <c r="Z192" s="63"/>
      <c r="AA192" s="63"/>
      <c r="AB192" s="63"/>
      <c r="AC192" s="63"/>
      <c r="AD192" s="63"/>
      <c r="AE192" s="63"/>
      <c r="AF192" s="63"/>
      <c r="AG192" s="63"/>
    </row>
    <row r="193" spans="2:33" s="36" customFormat="1" ht="15.75" thickBot="1" x14ac:dyDescent="0.3">
      <c r="B193" s="147"/>
      <c r="E193" s="141"/>
      <c r="F193" s="143"/>
      <c r="G193" s="143"/>
      <c r="H193" s="143"/>
      <c r="I193" s="143"/>
      <c r="J193" s="143"/>
      <c r="K193" s="36" t="s">
        <v>299</v>
      </c>
      <c r="L193" s="37">
        <v>1</v>
      </c>
      <c r="N193" s="71"/>
      <c r="O193" s="63"/>
      <c r="P193" s="63"/>
      <c r="Q193" s="63"/>
      <c r="R193" s="63"/>
      <c r="S193" s="63"/>
      <c r="T193" s="63"/>
      <c r="U193" s="63"/>
      <c r="V193" s="63"/>
      <c r="W193" s="63"/>
      <c r="X193" s="63"/>
      <c r="Y193" s="63"/>
      <c r="Z193" s="63"/>
      <c r="AA193" s="63"/>
      <c r="AB193" s="63"/>
      <c r="AC193" s="63"/>
      <c r="AD193" s="63"/>
      <c r="AE193" s="63"/>
      <c r="AF193" s="63"/>
      <c r="AG193" s="63"/>
    </row>
    <row r="194" spans="2:33" s="33" customFormat="1" ht="15.75" thickBot="1" x14ac:dyDescent="0.3">
      <c r="B194" s="146"/>
      <c r="E194" s="140"/>
      <c r="F194" s="142"/>
      <c r="G194" s="142">
        <v>82</v>
      </c>
      <c r="H194" s="142">
        <v>1978</v>
      </c>
      <c r="I194" s="142"/>
      <c r="J194" s="142"/>
      <c r="K194" s="33" t="s">
        <v>116</v>
      </c>
      <c r="L194" s="34">
        <v>4</v>
      </c>
      <c r="N194" s="71"/>
      <c r="O194" s="63"/>
      <c r="P194" s="63"/>
      <c r="Q194" s="63"/>
      <c r="R194" s="63"/>
      <c r="S194" s="63"/>
      <c r="T194" s="63"/>
      <c r="U194" s="63"/>
      <c r="V194" s="63"/>
      <c r="W194" s="63"/>
      <c r="X194" s="63"/>
      <c r="Y194" s="63"/>
      <c r="Z194" s="63"/>
      <c r="AA194" s="63"/>
      <c r="AB194" s="63"/>
      <c r="AC194" s="63"/>
      <c r="AD194" s="63"/>
      <c r="AE194" s="63"/>
      <c r="AF194" s="63"/>
      <c r="AG194" s="63"/>
    </row>
    <row r="195" spans="2:33" s="36" customFormat="1" ht="15.75" thickBot="1" x14ac:dyDescent="0.3">
      <c r="B195" s="147"/>
      <c r="E195" s="141"/>
      <c r="F195" s="143"/>
      <c r="G195" s="143"/>
      <c r="H195" s="143"/>
      <c r="I195" s="143"/>
      <c r="J195" s="143"/>
      <c r="K195" s="36" t="s">
        <v>144</v>
      </c>
      <c r="L195" s="37">
        <v>2</v>
      </c>
      <c r="N195" s="71"/>
      <c r="O195" s="63"/>
      <c r="P195" s="63"/>
      <c r="Q195" s="63"/>
      <c r="R195" s="63"/>
      <c r="S195" s="63"/>
      <c r="T195" s="63"/>
      <c r="U195" s="63"/>
      <c r="V195" s="63"/>
      <c r="W195" s="63"/>
      <c r="X195" s="63"/>
      <c r="Y195" s="63"/>
      <c r="Z195" s="63"/>
      <c r="AA195" s="63"/>
      <c r="AB195" s="63"/>
      <c r="AC195" s="63"/>
      <c r="AD195" s="63"/>
      <c r="AE195" s="63"/>
      <c r="AF195" s="63"/>
      <c r="AG195" s="63"/>
    </row>
    <row r="196" spans="2:33" s="33" customFormat="1" ht="15.75" thickBot="1" x14ac:dyDescent="0.3">
      <c r="B196" s="146"/>
      <c r="E196" s="140"/>
      <c r="F196" s="142"/>
      <c r="G196" s="142">
        <v>83</v>
      </c>
      <c r="H196" s="142">
        <v>1979</v>
      </c>
      <c r="I196" s="142"/>
      <c r="J196" s="142"/>
      <c r="K196" s="33" t="s">
        <v>300</v>
      </c>
      <c r="L196" s="34">
        <v>1</v>
      </c>
      <c r="N196" s="71"/>
      <c r="O196" s="63" t="s">
        <v>524</v>
      </c>
      <c r="P196" s="63"/>
      <c r="Q196" s="63"/>
      <c r="R196" s="63"/>
      <c r="S196" s="63"/>
      <c r="T196" s="63"/>
      <c r="U196" s="63"/>
      <c r="V196" s="63"/>
      <c r="W196" s="63"/>
      <c r="X196" s="63"/>
      <c r="Y196" s="63"/>
      <c r="Z196" s="63"/>
      <c r="AA196" s="63"/>
      <c r="AB196" s="63"/>
      <c r="AC196" s="63"/>
      <c r="AD196" s="63"/>
      <c r="AE196" s="63"/>
      <c r="AF196" s="63"/>
      <c r="AG196" s="63"/>
    </row>
    <row r="197" spans="2:33" s="36" customFormat="1" ht="15.75" thickBot="1" x14ac:dyDescent="0.3">
      <c r="B197" s="147"/>
      <c r="E197" s="141"/>
      <c r="F197" s="143"/>
      <c r="G197" s="143"/>
      <c r="H197" s="143"/>
      <c r="I197" s="143"/>
      <c r="J197" s="143"/>
      <c r="K197" s="36" t="s">
        <v>301</v>
      </c>
      <c r="L197" s="37">
        <v>0</v>
      </c>
      <c r="N197" s="71"/>
      <c r="O197" s="63" t="s">
        <v>1674</v>
      </c>
      <c r="P197" s="63"/>
      <c r="Q197" s="63"/>
      <c r="R197" s="63"/>
      <c r="S197" s="63"/>
      <c r="T197" s="63"/>
      <c r="U197" s="63"/>
      <c r="V197" s="63"/>
      <c r="W197" s="63"/>
      <c r="X197" s="63"/>
      <c r="Y197" s="63"/>
      <c r="Z197" s="63"/>
      <c r="AA197" s="63"/>
      <c r="AB197" s="63"/>
      <c r="AC197" s="63"/>
      <c r="AD197" s="63"/>
      <c r="AE197" s="63"/>
      <c r="AF197" s="63"/>
      <c r="AG197" s="63"/>
    </row>
    <row r="198" spans="2:33" s="33" customFormat="1" ht="15.75" thickBot="1" x14ac:dyDescent="0.3">
      <c r="B198" s="146"/>
      <c r="E198" s="140"/>
      <c r="F198" s="142"/>
      <c r="G198" s="142">
        <v>84</v>
      </c>
      <c r="H198" s="142">
        <v>1980</v>
      </c>
      <c r="I198" s="142"/>
      <c r="J198" s="142"/>
      <c r="K198" s="33" t="s">
        <v>142</v>
      </c>
      <c r="L198" s="34">
        <v>3</v>
      </c>
      <c r="N198" s="71"/>
      <c r="O198" s="63"/>
      <c r="P198" s="63"/>
      <c r="Q198" s="63"/>
      <c r="R198" s="63"/>
      <c r="S198" s="63"/>
      <c r="T198" s="63"/>
      <c r="U198" s="63"/>
      <c r="V198" s="63"/>
      <c r="W198" s="63"/>
      <c r="X198" s="63"/>
      <c r="Y198" s="63"/>
      <c r="Z198" s="63"/>
      <c r="AA198" s="63"/>
      <c r="AB198" s="63"/>
      <c r="AC198" s="63"/>
      <c r="AD198" s="63"/>
      <c r="AE198" s="63"/>
      <c r="AF198" s="63"/>
      <c r="AG198" s="63"/>
    </row>
    <row r="199" spans="2:33" s="36" customFormat="1" ht="15.75" thickBot="1" x14ac:dyDescent="0.3">
      <c r="B199" s="147"/>
      <c r="E199" s="141"/>
      <c r="F199" s="143"/>
      <c r="G199" s="143"/>
      <c r="H199" s="143"/>
      <c r="I199" s="143"/>
      <c r="J199" s="143"/>
      <c r="K199" s="36" t="s">
        <v>299</v>
      </c>
      <c r="L199" s="37">
        <v>0</v>
      </c>
      <c r="N199" s="71"/>
      <c r="O199" s="63"/>
      <c r="P199" s="63"/>
      <c r="Q199" s="63"/>
      <c r="R199" s="63"/>
      <c r="S199" s="63"/>
      <c r="T199" s="63"/>
      <c r="U199" s="63"/>
      <c r="V199" s="63"/>
      <c r="W199" s="63"/>
      <c r="X199" s="63"/>
      <c r="Y199" s="63"/>
      <c r="Z199" s="63"/>
      <c r="AA199" s="63"/>
      <c r="AB199" s="63"/>
      <c r="AC199" s="63"/>
      <c r="AD199" s="63"/>
      <c r="AE199" s="63"/>
      <c r="AF199" s="63"/>
      <c r="AG199" s="63"/>
    </row>
    <row r="200" spans="2:33" s="33" customFormat="1" ht="15.75" thickBot="1" x14ac:dyDescent="0.3">
      <c r="B200" s="146"/>
      <c r="E200" s="140"/>
      <c r="F200" s="142"/>
      <c r="G200" s="142">
        <v>85</v>
      </c>
      <c r="H200" s="142">
        <v>1981</v>
      </c>
      <c r="I200" s="142"/>
      <c r="J200" s="142"/>
      <c r="K200" s="33" t="s">
        <v>149</v>
      </c>
      <c r="L200" s="34">
        <v>1</v>
      </c>
      <c r="N200" s="71"/>
      <c r="O200" s="63"/>
      <c r="P200" s="63"/>
      <c r="Q200" s="63"/>
      <c r="R200" s="63"/>
      <c r="S200" s="63"/>
      <c r="T200" s="63"/>
      <c r="U200" s="63"/>
      <c r="V200" s="63"/>
      <c r="W200" s="63"/>
      <c r="X200" s="63"/>
      <c r="Y200" s="63"/>
      <c r="Z200" s="63"/>
      <c r="AA200" s="63"/>
      <c r="AB200" s="63"/>
      <c r="AC200" s="63"/>
      <c r="AD200" s="63"/>
      <c r="AE200" s="63"/>
      <c r="AF200" s="63"/>
      <c r="AG200" s="63"/>
    </row>
    <row r="201" spans="2:33" s="36" customFormat="1" ht="15.75" thickBot="1" x14ac:dyDescent="0.3">
      <c r="B201" s="147"/>
      <c r="E201" s="141"/>
      <c r="F201" s="143"/>
      <c r="G201" s="143"/>
      <c r="H201" s="143"/>
      <c r="I201" s="143"/>
      <c r="J201" s="143"/>
      <c r="K201" s="36" t="s">
        <v>302</v>
      </c>
      <c r="L201" s="37">
        <v>0</v>
      </c>
      <c r="N201" s="71"/>
      <c r="O201" s="63"/>
      <c r="P201" s="63"/>
      <c r="Q201" s="63"/>
      <c r="R201" s="63"/>
      <c r="S201" s="63"/>
      <c r="T201" s="63"/>
      <c r="U201" s="63"/>
      <c r="V201" s="63"/>
      <c r="W201" s="63"/>
      <c r="X201" s="63"/>
      <c r="Y201" s="63"/>
      <c r="Z201" s="63"/>
      <c r="AA201" s="63"/>
      <c r="AB201" s="63"/>
      <c r="AC201" s="63"/>
      <c r="AD201" s="63"/>
      <c r="AE201" s="63"/>
      <c r="AF201" s="63"/>
      <c r="AG201" s="63"/>
    </row>
    <row r="202" spans="2:33" s="33" customFormat="1" ht="15.75" thickBot="1" x14ac:dyDescent="0.3">
      <c r="B202" s="146"/>
      <c r="E202" s="140"/>
      <c r="F202" s="142"/>
      <c r="G202" s="142">
        <v>86</v>
      </c>
      <c r="H202" s="142">
        <v>1982</v>
      </c>
      <c r="I202" s="142"/>
      <c r="J202" s="142"/>
      <c r="K202" s="33" t="s">
        <v>303</v>
      </c>
      <c r="L202" s="34">
        <v>3</v>
      </c>
      <c r="N202" s="71"/>
      <c r="O202" s="63"/>
      <c r="P202" s="63"/>
      <c r="Q202" s="63"/>
      <c r="R202" s="63"/>
      <c r="S202" s="63"/>
      <c r="T202" s="63"/>
      <c r="U202" s="63"/>
      <c r="V202" s="63"/>
      <c r="W202" s="63"/>
      <c r="X202" s="63"/>
      <c r="Y202" s="63"/>
      <c r="Z202" s="63"/>
      <c r="AA202" s="63"/>
      <c r="AB202" s="63"/>
      <c r="AC202" s="63"/>
      <c r="AD202" s="63"/>
      <c r="AE202" s="63"/>
      <c r="AF202" s="63"/>
      <c r="AG202" s="63"/>
    </row>
    <row r="203" spans="2:33" s="36" customFormat="1" ht="15.75" thickBot="1" x14ac:dyDescent="0.3">
      <c r="B203" s="147"/>
      <c r="E203" s="141"/>
      <c r="F203" s="143"/>
      <c r="G203" s="143"/>
      <c r="H203" s="143"/>
      <c r="I203" s="143"/>
      <c r="J203" s="143"/>
      <c r="K203" s="36" t="s">
        <v>304</v>
      </c>
      <c r="L203" s="37">
        <v>1</v>
      </c>
      <c r="N203" s="71"/>
      <c r="O203" s="63"/>
      <c r="P203" s="63"/>
      <c r="Q203" s="63"/>
      <c r="R203" s="63"/>
      <c r="S203" s="63"/>
      <c r="T203" s="63"/>
      <c r="U203" s="63"/>
      <c r="V203" s="63"/>
      <c r="W203" s="63"/>
      <c r="X203" s="63"/>
      <c r="Y203" s="63"/>
      <c r="Z203" s="63"/>
      <c r="AA203" s="63"/>
      <c r="AB203" s="63"/>
      <c r="AC203" s="63"/>
      <c r="AD203" s="63"/>
      <c r="AE203" s="63"/>
      <c r="AF203" s="63"/>
      <c r="AG203" s="63"/>
    </row>
    <row r="204" spans="2:33" s="33" customFormat="1" ht="15.75" thickBot="1" x14ac:dyDescent="0.3">
      <c r="B204" s="146"/>
      <c r="E204" s="140"/>
      <c r="F204" s="142"/>
      <c r="G204" s="142">
        <v>87</v>
      </c>
      <c r="H204" s="142">
        <v>1983</v>
      </c>
      <c r="I204" s="142"/>
      <c r="J204" s="142"/>
      <c r="K204" s="33" t="s">
        <v>302</v>
      </c>
      <c r="L204" s="34">
        <v>2</v>
      </c>
      <c r="N204" s="71"/>
      <c r="O204" s="63"/>
      <c r="P204" s="63"/>
      <c r="Q204" s="63"/>
      <c r="R204" s="63"/>
      <c r="S204" s="63"/>
      <c r="T204" s="63"/>
      <c r="U204" s="63"/>
      <c r="V204" s="63"/>
      <c r="W204" s="63"/>
      <c r="X204" s="63"/>
      <c r="Y204" s="63"/>
      <c r="Z204" s="63"/>
      <c r="AA204" s="63"/>
      <c r="AB204" s="63"/>
      <c r="AC204" s="63"/>
      <c r="AD204" s="63"/>
      <c r="AE204" s="63"/>
      <c r="AF204" s="63"/>
      <c r="AG204" s="63"/>
    </row>
    <row r="205" spans="2:33" s="36" customFormat="1" ht="15.75" thickBot="1" x14ac:dyDescent="0.3">
      <c r="B205" s="147"/>
      <c r="E205" s="141"/>
      <c r="F205" s="143"/>
      <c r="G205" s="143"/>
      <c r="H205" s="143"/>
      <c r="I205" s="143"/>
      <c r="J205" s="143"/>
      <c r="K205" s="36" t="s">
        <v>305</v>
      </c>
      <c r="L205" s="37">
        <v>0</v>
      </c>
      <c r="N205" s="71"/>
      <c r="O205" s="63" t="s">
        <v>606</v>
      </c>
      <c r="P205" s="63"/>
      <c r="Q205" s="63"/>
      <c r="R205" s="63"/>
      <c r="S205" s="63"/>
      <c r="T205" s="63"/>
      <c r="U205" s="63"/>
      <c r="V205" s="63"/>
      <c r="W205" s="63"/>
      <c r="X205" s="63"/>
      <c r="Y205" s="63"/>
      <c r="Z205" s="63"/>
      <c r="AA205" s="63"/>
      <c r="AB205" s="63"/>
      <c r="AC205" s="63"/>
      <c r="AD205" s="63"/>
      <c r="AE205" s="63"/>
      <c r="AF205" s="63"/>
      <c r="AG205" s="63"/>
    </row>
    <row r="206" spans="2:33" s="33" customFormat="1" ht="15.75" thickBot="1" x14ac:dyDescent="0.3">
      <c r="B206" s="146"/>
      <c r="E206" s="140"/>
      <c r="F206" s="142"/>
      <c r="G206" s="142">
        <v>88</v>
      </c>
      <c r="H206" s="142">
        <v>1984</v>
      </c>
      <c r="I206" s="142"/>
      <c r="J206" s="142"/>
      <c r="K206" s="33" t="s">
        <v>302</v>
      </c>
      <c r="L206" s="34">
        <v>2</v>
      </c>
      <c r="N206" s="71"/>
      <c r="O206" s="63"/>
      <c r="P206" s="63"/>
      <c r="Q206" s="63"/>
      <c r="R206" s="63"/>
      <c r="S206" s="63"/>
      <c r="T206" s="63"/>
      <c r="U206" s="63"/>
      <c r="V206" s="63"/>
      <c r="W206" s="63"/>
      <c r="X206" s="63"/>
      <c r="Y206" s="63"/>
      <c r="Z206" s="63"/>
      <c r="AA206" s="63"/>
      <c r="AB206" s="63"/>
      <c r="AC206" s="63"/>
      <c r="AD206" s="63"/>
      <c r="AE206" s="63"/>
      <c r="AF206" s="63"/>
      <c r="AG206" s="63"/>
    </row>
    <row r="207" spans="2:33" s="36" customFormat="1" ht="15.75" thickBot="1" x14ac:dyDescent="0.3">
      <c r="B207" s="147"/>
      <c r="E207" s="141"/>
      <c r="F207" s="143"/>
      <c r="G207" s="143"/>
      <c r="H207" s="143"/>
      <c r="I207" s="143"/>
      <c r="J207" s="143"/>
      <c r="K207" s="36" t="s">
        <v>306</v>
      </c>
      <c r="L207" s="37">
        <v>1</v>
      </c>
      <c r="N207" s="71"/>
      <c r="O207" s="63"/>
      <c r="P207" s="63"/>
      <c r="Q207" s="63"/>
      <c r="R207" s="63"/>
      <c r="S207" s="63"/>
      <c r="T207" s="63"/>
      <c r="U207" s="63"/>
      <c r="V207" s="63"/>
      <c r="W207" s="63"/>
      <c r="X207" s="63"/>
      <c r="Y207" s="63"/>
      <c r="Z207" s="63"/>
      <c r="AA207" s="63"/>
      <c r="AB207" s="63"/>
      <c r="AC207" s="63"/>
      <c r="AD207" s="63"/>
      <c r="AE207" s="63"/>
      <c r="AF207" s="63"/>
      <c r="AG207" s="63"/>
    </row>
    <row r="208" spans="2:33" s="33" customFormat="1" ht="15.75" thickBot="1" x14ac:dyDescent="0.3">
      <c r="B208" s="146"/>
      <c r="E208" s="140"/>
      <c r="F208" s="142"/>
      <c r="G208" s="142">
        <v>89</v>
      </c>
      <c r="H208" s="142">
        <v>1985</v>
      </c>
      <c r="I208" s="142"/>
      <c r="J208" s="142"/>
      <c r="K208" s="33" t="s">
        <v>150</v>
      </c>
      <c r="L208" s="34">
        <v>3</v>
      </c>
      <c r="N208" s="71"/>
      <c r="O208" s="63"/>
      <c r="P208" s="63"/>
      <c r="Q208" s="63"/>
      <c r="R208" s="63"/>
      <c r="S208" s="63"/>
      <c r="T208" s="63"/>
      <c r="U208" s="63"/>
      <c r="V208" s="63"/>
      <c r="W208" s="63"/>
      <c r="X208" s="63"/>
      <c r="Y208" s="63"/>
      <c r="Z208" s="63"/>
      <c r="AA208" s="63"/>
      <c r="AB208" s="63"/>
      <c r="AC208" s="63"/>
      <c r="AD208" s="63"/>
      <c r="AE208" s="63"/>
      <c r="AF208" s="63"/>
      <c r="AG208" s="63"/>
    </row>
    <row r="209" spans="2:37" s="36" customFormat="1" ht="15.75" thickBot="1" x14ac:dyDescent="0.3">
      <c r="B209" s="147"/>
      <c r="E209" s="141"/>
      <c r="F209" s="143"/>
      <c r="G209" s="143"/>
      <c r="H209" s="143"/>
      <c r="I209" s="143"/>
      <c r="J209" s="143"/>
      <c r="K209" s="36" t="s">
        <v>307</v>
      </c>
      <c r="L209" s="37">
        <v>0</v>
      </c>
      <c r="N209" s="71"/>
      <c r="O209" s="63"/>
      <c r="P209" s="63"/>
      <c r="Q209" s="63"/>
      <c r="R209" s="63"/>
      <c r="S209" s="63"/>
      <c r="T209" s="63"/>
      <c r="U209" s="63"/>
      <c r="V209" s="63"/>
      <c r="W209" s="63"/>
      <c r="X209" s="63"/>
      <c r="Y209" s="63"/>
      <c r="Z209" s="63"/>
      <c r="AA209" s="63"/>
      <c r="AB209" s="63"/>
      <c r="AC209" s="63"/>
      <c r="AD209" s="63"/>
      <c r="AE209" s="63"/>
      <c r="AF209" s="63"/>
      <c r="AG209" s="63"/>
    </row>
    <row r="210" spans="2:37" s="33" customFormat="1" ht="15.75" thickBot="1" x14ac:dyDescent="0.3">
      <c r="B210" s="146"/>
      <c r="E210" s="140"/>
      <c r="F210" s="142"/>
      <c r="G210" s="142">
        <v>90</v>
      </c>
      <c r="H210" s="142">
        <v>1986</v>
      </c>
      <c r="I210" s="142"/>
      <c r="J210" s="142"/>
      <c r="K210" s="33" t="s">
        <v>142</v>
      </c>
      <c r="L210" s="34">
        <v>2</v>
      </c>
      <c r="N210" s="71"/>
      <c r="O210" s="63"/>
      <c r="P210" s="63"/>
      <c r="Q210" s="63"/>
      <c r="R210" s="63"/>
      <c r="S210" s="63"/>
      <c r="T210" s="63"/>
      <c r="U210" s="63"/>
      <c r="V210" s="63"/>
      <c r="W210" s="63"/>
      <c r="X210" s="63"/>
      <c r="Y210" s="63"/>
      <c r="Z210" s="63"/>
      <c r="AA210" s="63"/>
      <c r="AB210" s="63"/>
      <c r="AC210" s="63"/>
      <c r="AD210" s="63"/>
      <c r="AE210" s="63"/>
      <c r="AF210" s="63"/>
      <c r="AG210" s="63"/>
    </row>
    <row r="211" spans="2:37" s="36" customFormat="1" ht="15.75" thickBot="1" x14ac:dyDescent="0.3">
      <c r="B211" s="147"/>
      <c r="E211" s="141"/>
      <c r="F211" s="143"/>
      <c r="G211" s="143"/>
      <c r="H211" s="143"/>
      <c r="I211" s="143"/>
      <c r="J211" s="143"/>
      <c r="K211" s="36" t="s">
        <v>302</v>
      </c>
      <c r="L211" s="37">
        <v>0</v>
      </c>
      <c r="N211" s="71"/>
      <c r="O211" s="63"/>
      <c r="P211" s="63"/>
      <c r="Q211" s="63"/>
      <c r="R211" s="63"/>
      <c r="S211" s="63"/>
      <c r="T211" s="63"/>
      <c r="U211" s="63"/>
      <c r="V211" s="63"/>
      <c r="W211" s="63"/>
      <c r="X211" s="63"/>
      <c r="Y211" s="63"/>
      <c r="Z211" s="63"/>
      <c r="AA211" s="63"/>
      <c r="AB211" s="63"/>
      <c r="AC211" s="63"/>
      <c r="AD211" s="63"/>
      <c r="AE211" s="63"/>
      <c r="AF211" s="63"/>
      <c r="AG211" s="63"/>
    </row>
    <row r="212" spans="2:37" s="33" customFormat="1" ht="15.75" thickBot="1" x14ac:dyDescent="0.3">
      <c r="B212" s="146"/>
      <c r="E212" s="140">
        <v>2000</v>
      </c>
      <c r="F212" s="142" t="s">
        <v>58</v>
      </c>
      <c r="G212" s="142">
        <v>91</v>
      </c>
      <c r="H212" s="142">
        <v>1987</v>
      </c>
      <c r="I212" s="142"/>
      <c r="J212" s="142"/>
      <c r="K212" s="33" t="s">
        <v>302</v>
      </c>
      <c r="L212" s="34">
        <v>4</v>
      </c>
      <c r="N212" s="71" t="s">
        <v>1406</v>
      </c>
      <c r="O212" s="63" t="s">
        <v>1329</v>
      </c>
      <c r="P212" s="63" t="s">
        <v>607</v>
      </c>
      <c r="Q212" s="63" t="s">
        <v>1322</v>
      </c>
      <c r="R212" s="63" t="s">
        <v>1323</v>
      </c>
      <c r="S212" s="63" t="s">
        <v>1324</v>
      </c>
      <c r="T212" s="63" t="s">
        <v>1325</v>
      </c>
      <c r="U212" s="63" t="s">
        <v>1326</v>
      </c>
      <c r="V212" s="63" t="s">
        <v>1327</v>
      </c>
      <c r="W212" s="63" t="s">
        <v>1328</v>
      </c>
      <c r="X212" s="63" t="s">
        <v>1330</v>
      </c>
      <c r="Y212" s="63" t="s">
        <v>1331</v>
      </c>
      <c r="Z212" s="63" t="s">
        <v>1332</v>
      </c>
      <c r="AA212" s="63" t="s">
        <v>1333</v>
      </c>
      <c r="AB212" s="63" t="s">
        <v>1334</v>
      </c>
      <c r="AC212" s="63" t="s">
        <v>1335</v>
      </c>
      <c r="AD212" s="63" t="s">
        <v>1336</v>
      </c>
      <c r="AE212" s="63" t="s">
        <v>1337</v>
      </c>
      <c r="AF212" s="63" t="s">
        <v>1338</v>
      </c>
      <c r="AG212" s="63" t="s">
        <v>1339</v>
      </c>
      <c r="AH212" s="33" t="s">
        <v>1340</v>
      </c>
      <c r="AI212" s="33" t="s">
        <v>1341</v>
      </c>
      <c r="AJ212" s="33" t="s">
        <v>1342</v>
      </c>
      <c r="AK212" s="33" t="s">
        <v>1343</v>
      </c>
    </row>
    <row r="213" spans="2:37" s="36" customFormat="1" ht="15.75" thickBot="1" x14ac:dyDescent="0.3">
      <c r="B213" s="147"/>
      <c r="E213" s="141"/>
      <c r="F213" s="143"/>
      <c r="G213" s="143"/>
      <c r="H213" s="143"/>
      <c r="I213" s="143"/>
      <c r="J213" s="143"/>
      <c r="K213" s="36" t="s">
        <v>148</v>
      </c>
      <c r="L213" s="37">
        <v>2</v>
      </c>
      <c r="N213" s="71" t="s">
        <v>1407</v>
      </c>
      <c r="O213" s="63" t="s">
        <v>1329</v>
      </c>
      <c r="P213" s="63" t="s">
        <v>1344</v>
      </c>
      <c r="Q213" s="63" t="s">
        <v>1345</v>
      </c>
      <c r="R213" s="63" t="s">
        <v>1346</v>
      </c>
      <c r="S213" s="63" t="s">
        <v>1347</v>
      </c>
      <c r="T213" s="63" t="s">
        <v>1348</v>
      </c>
      <c r="U213" s="63" t="s">
        <v>1349</v>
      </c>
      <c r="V213" s="63" t="s">
        <v>1350</v>
      </c>
      <c r="W213" s="63" t="s">
        <v>1351</v>
      </c>
      <c r="X213" s="63" t="s">
        <v>1352</v>
      </c>
      <c r="Y213" s="63" t="s">
        <v>1353</v>
      </c>
      <c r="Z213" s="63" t="s">
        <v>1354</v>
      </c>
      <c r="AA213" s="63" t="s">
        <v>1355</v>
      </c>
      <c r="AB213" s="63" t="s">
        <v>1356</v>
      </c>
      <c r="AC213" s="63" t="s">
        <v>1357</v>
      </c>
      <c r="AD213" s="63"/>
      <c r="AE213" s="63"/>
      <c r="AF213" s="63"/>
      <c r="AG213" s="63"/>
    </row>
    <row r="214" spans="2:37" s="33" customFormat="1" ht="15.75" thickBot="1" x14ac:dyDescent="0.3">
      <c r="B214" s="146"/>
      <c r="E214" s="140"/>
      <c r="F214" s="142"/>
      <c r="G214" s="142">
        <v>92</v>
      </c>
      <c r="H214" s="142">
        <v>1988</v>
      </c>
      <c r="I214" s="142"/>
      <c r="J214" s="142"/>
      <c r="K214" s="33" t="s">
        <v>308</v>
      </c>
      <c r="L214" s="34">
        <v>2</v>
      </c>
      <c r="N214" s="71"/>
      <c r="O214" s="63"/>
      <c r="P214" s="63"/>
      <c r="Q214" s="63"/>
      <c r="R214" s="63"/>
      <c r="S214" s="63"/>
      <c r="T214" s="63"/>
      <c r="U214" s="63"/>
      <c r="V214" s="63"/>
      <c r="W214" s="63"/>
      <c r="X214" s="63"/>
      <c r="Y214" s="63"/>
      <c r="Z214" s="63"/>
      <c r="AA214" s="63"/>
      <c r="AB214" s="63"/>
      <c r="AC214" s="63"/>
      <c r="AD214" s="63"/>
      <c r="AE214" s="63"/>
      <c r="AF214" s="63"/>
      <c r="AG214" s="63"/>
    </row>
    <row r="215" spans="2:37" s="36" customFormat="1" ht="15.75" thickBot="1" x14ac:dyDescent="0.3">
      <c r="B215" s="147"/>
      <c r="E215" s="141"/>
      <c r="F215" s="143"/>
      <c r="G215" s="143"/>
      <c r="H215" s="143"/>
      <c r="I215" s="143"/>
      <c r="J215" s="143"/>
      <c r="K215" s="36" t="s">
        <v>142</v>
      </c>
      <c r="L215" s="37">
        <v>1</v>
      </c>
      <c r="N215" s="71"/>
      <c r="O215" s="63"/>
      <c r="P215" s="63"/>
      <c r="Q215" s="63"/>
      <c r="R215" s="63"/>
      <c r="S215" s="63"/>
      <c r="T215" s="63"/>
      <c r="U215" s="63"/>
      <c r="V215" s="63"/>
      <c r="W215" s="63"/>
      <c r="X215" s="63"/>
      <c r="Y215" s="63"/>
      <c r="Z215" s="63"/>
      <c r="AA215" s="63"/>
      <c r="AB215" s="63"/>
      <c r="AC215" s="63"/>
      <c r="AD215" s="63"/>
      <c r="AE215" s="63"/>
      <c r="AF215" s="63"/>
      <c r="AG215" s="63"/>
    </row>
    <row r="216" spans="2:37" s="33" customFormat="1" ht="15.75" thickBot="1" x14ac:dyDescent="0.3">
      <c r="B216" s="146"/>
      <c r="E216" s="140"/>
      <c r="F216" s="142"/>
      <c r="G216" s="142">
        <v>93</v>
      </c>
      <c r="H216" s="142">
        <v>1989</v>
      </c>
      <c r="I216" s="142"/>
      <c r="J216" s="142"/>
      <c r="K216" s="33" t="s">
        <v>142</v>
      </c>
      <c r="L216" s="34">
        <v>2</v>
      </c>
      <c r="N216" s="71"/>
      <c r="O216" s="63"/>
      <c r="P216" s="63"/>
      <c r="Q216" s="63"/>
      <c r="R216" s="63"/>
      <c r="S216" s="63"/>
      <c r="T216" s="63"/>
      <c r="U216" s="63"/>
      <c r="V216" s="63"/>
      <c r="W216" s="63"/>
      <c r="X216" s="63"/>
      <c r="Y216" s="63"/>
      <c r="Z216" s="63"/>
      <c r="AA216" s="63"/>
      <c r="AB216" s="63"/>
      <c r="AC216" s="63"/>
      <c r="AD216" s="63"/>
      <c r="AE216" s="63"/>
      <c r="AF216" s="63"/>
      <c r="AG216" s="63"/>
    </row>
    <row r="217" spans="2:37" s="36" customFormat="1" ht="15.75" thickBot="1" x14ac:dyDescent="0.3">
      <c r="B217" s="147"/>
      <c r="E217" s="141"/>
      <c r="F217" s="143"/>
      <c r="G217" s="143"/>
      <c r="H217" s="143"/>
      <c r="I217" s="143"/>
      <c r="J217" s="143"/>
      <c r="K217" s="36" t="s">
        <v>309</v>
      </c>
      <c r="L217" s="37">
        <v>1</v>
      </c>
      <c r="N217" s="71"/>
      <c r="O217" s="63"/>
      <c r="P217" s="63"/>
      <c r="Q217" s="63"/>
      <c r="R217" s="63"/>
      <c r="S217" s="63"/>
      <c r="T217" s="63"/>
      <c r="U217" s="63"/>
      <c r="V217" s="63"/>
      <c r="W217" s="63"/>
      <c r="X217" s="63"/>
      <c r="Y217" s="63"/>
      <c r="Z217" s="63"/>
      <c r="AA217" s="63"/>
      <c r="AB217" s="63"/>
      <c r="AC217" s="63"/>
      <c r="AD217" s="63"/>
      <c r="AE217" s="63"/>
      <c r="AF217" s="63"/>
      <c r="AG217" s="63"/>
    </row>
    <row r="218" spans="2:37" s="33" customFormat="1" ht="15.75" thickBot="1" x14ac:dyDescent="0.3">
      <c r="B218" s="146"/>
      <c r="E218" s="140"/>
      <c r="F218" s="142"/>
      <c r="G218" s="142">
        <v>94</v>
      </c>
      <c r="H218" s="142">
        <v>1990</v>
      </c>
      <c r="I218" s="142"/>
      <c r="J218" s="142"/>
      <c r="K218" s="33" t="s">
        <v>306</v>
      </c>
      <c r="L218" s="34">
        <v>2</v>
      </c>
      <c r="N218" s="71"/>
      <c r="O218" s="63"/>
      <c r="P218" s="63" t="s">
        <v>192</v>
      </c>
      <c r="Q218" s="63" t="s">
        <v>526</v>
      </c>
      <c r="R218" s="63" t="s">
        <v>607</v>
      </c>
      <c r="S218" s="63"/>
      <c r="T218" s="63"/>
      <c r="U218" s="63"/>
      <c r="V218" s="63"/>
      <c r="W218" s="63"/>
      <c r="X218" s="63"/>
      <c r="Y218" s="63"/>
      <c r="Z218" s="63"/>
      <c r="AA218" s="63"/>
      <c r="AB218" s="63"/>
      <c r="AC218" s="63"/>
      <c r="AD218" s="63"/>
      <c r="AE218" s="63"/>
      <c r="AF218" s="63"/>
      <c r="AG218" s="63"/>
    </row>
    <row r="219" spans="2:37" s="36" customFormat="1" ht="15.75" thickBot="1" x14ac:dyDescent="0.3">
      <c r="B219" s="147"/>
      <c r="E219" s="141"/>
      <c r="F219" s="143"/>
      <c r="G219" s="143"/>
      <c r="H219" s="143"/>
      <c r="I219" s="143"/>
      <c r="J219" s="143"/>
      <c r="K219" s="36" t="s">
        <v>310</v>
      </c>
      <c r="L219" s="37">
        <v>0</v>
      </c>
      <c r="N219" s="71"/>
      <c r="O219" s="63"/>
      <c r="P219" s="63"/>
      <c r="Q219" s="63"/>
      <c r="R219" s="63"/>
      <c r="S219" s="63"/>
      <c r="T219" s="63"/>
      <c r="U219" s="63"/>
      <c r="V219" s="63"/>
      <c r="W219" s="63"/>
      <c r="X219" s="63"/>
      <c r="Y219" s="63"/>
      <c r="Z219" s="63"/>
      <c r="AA219" s="63"/>
      <c r="AB219" s="63"/>
      <c r="AC219" s="63"/>
      <c r="AD219" s="63"/>
      <c r="AE219" s="63"/>
      <c r="AF219" s="63"/>
      <c r="AG219" s="63"/>
    </row>
    <row r="220" spans="2:37" s="33" customFormat="1" ht="15.75" thickBot="1" x14ac:dyDescent="0.3">
      <c r="B220" s="146"/>
      <c r="E220" s="140"/>
      <c r="F220" s="142"/>
      <c r="G220" s="142">
        <v>95</v>
      </c>
      <c r="H220" s="142">
        <v>1991</v>
      </c>
      <c r="I220" s="142"/>
      <c r="J220" s="142"/>
      <c r="K220" s="33" t="s">
        <v>308</v>
      </c>
      <c r="L220" s="34">
        <v>2</v>
      </c>
      <c r="N220" s="71"/>
      <c r="O220" s="63"/>
      <c r="P220" s="63" t="s">
        <v>192</v>
      </c>
      <c r="Q220" s="63"/>
      <c r="R220" s="63"/>
      <c r="S220" s="63"/>
      <c r="T220" s="63"/>
      <c r="U220" s="63"/>
      <c r="V220" s="63"/>
      <c r="W220" s="63"/>
      <c r="X220" s="63"/>
      <c r="Y220" s="63"/>
      <c r="Z220" s="63"/>
      <c r="AA220" s="63"/>
      <c r="AB220" s="63"/>
      <c r="AC220" s="63"/>
      <c r="AD220" s="63"/>
      <c r="AE220" s="63"/>
      <c r="AF220" s="63"/>
      <c r="AG220" s="63"/>
    </row>
    <row r="221" spans="2:37" s="36" customFormat="1" ht="15.75" thickBot="1" x14ac:dyDescent="0.3">
      <c r="B221" s="147"/>
      <c r="E221" s="141"/>
      <c r="F221" s="143"/>
      <c r="G221" s="143"/>
      <c r="H221" s="143"/>
      <c r="I221" s="143"/>
      <c r="J221" s="143"/>
      <c r="K221" s="36" t="s">
        <v>142</v>
      </c>
      <c r="L221" s="37">
        <v>1</v>
      </c>
      <c r="N221" s="71"/>
      <c r="O221" s="63"/>
      <c r="P221" s="63"/>
      <c r="Q221" s="63"/>
      <c r="R221" s="63"/>
      <c r="S221" s="63"/>
      <c r="T221" s="63"/>
      <c r="U221" s="63"/>
      <c r="V221" s="63"/>
      <c r="W221" s="63"/>
      <c r="X221" s="63"/>
      <c r="Y221" s="63"/>
      <c r="Z221" s="63"/>
      <c r="AA221" s="63"/>
      <c r="AB221" s="63"/>
      <c r="AC221" s="63"/>
      <c r="AD221" s="63"/>
      <c r="AE221" s="63"/>
      <c r="AF221" s="63"/>
      <c r="AG221" s="63"/>
    </row>
    <row r="222" spans="2:37" s="33" customFormat="1" ht="15.75" thickBot="1" x14ac:dyDescent="0.3">
      <c r="B222" s="146"/>
      <c r="E222" s="140"/>
      <c r="F222" s="142"/>
      <c r="G222" s="142">
        <v>96</v>
      </c>
      <c r="H222" s="142">
        <v>1992</v>
      </c>
      <c r="I222" s="142"/>
      <c r="J222" s="142"/>
      <c r="K222" s="33" t="s">
        <v>311</v>
      </c>
      <c r="L222" s="34">
        <v>2</v>
      </c>
      <c r="N222" s="71"/>
      <c r="O222" s="63"/>
      <c r="P222" s="63" t="s">
        <v>192</v>
      </c>
      <c r="Q222" s="63"/>
      <c r="R222" s="63"/>
      <c r="S222" s="63"/>
      <c r="T222" s="63"/>
      <c r="U222" s="63"/>
      <c r="V222" s="63"/>
      <c r="W222" s="63"/>
      <c r="X222" s="63"/>
      <c r="Y222" s="63"/>
      <c r="Z222" s="63"/>
      <c r="AA222" s="63"/>
      <c r="AB222" s="63"/>
      <c r="AC222" s="63"/>
      <c r="AD222" s="63"/>
      <c r="AE222" s="63"/>
      <c r="AF222" s="63"/>
      <c r="AG222" s="63"/>
    </row>
    <row r="223" spans="2:37" s="36" customFormat="1" ht="15.75" thickBot="1" x14ac:dyDescent="0.3">
      <c r="B223" s="147"/>
      <c r="E223" s="141"/>
      <c r="F223" s="143"/>
      <c r="G223" s="143"/>
      <c r="H223" s="143"/>
      <c r="I223" s="143"/>
      <c r="J223" s="143"/>
      <c r="K223" s="36" t="s">
        <v>312</v>
      </c>
      <c r="L223" s="37">
        <v>1</v>
      </c>
      <c r="N223" s="71"/>
      <c r="O223" s="63"/>
      <c r="P223" s="63"/>
      <c r="Q223" s="63"/>
      <c r="R223" s="63"/>
      <c r="S223" s="63"/>
      <c r="T223" s="63"/>
      <c r="U223" s="63"/>
      <c r="V223" s="63"/>
      <c r="W223" s="63"/>
      <c r="X223" s="63"/>
      <c r="Y223" s="63"/>
      <c r="Z223" s="63"/>
      <c r="AA223" s="63"/>
      <c r="AB223" s="63"/>
      <c r="AC223" s="63"/>
      <c r="AD223" s="63"/>
      <c r="AE223" s="63"/>
      <c r="AF223" s="63"/>
      <c r="AG223" s="63"/>
    </row>
    <row r="224" spans="2:37" s="33" customFormat="1" ht="15.75" thickBot="1" x14ac:dyDescent="0.3">
      <c r="B224" s="146"/>
      <c r="E224" s="140"/>
      <c r="F224" s="142"/>
      <c r="G224" s="142">
        <v>97</v>
      </c>
      <c r="H224" s="142">
        <v>1993</v>
      </c>
      <c r="I224" s="142"/>
      <c r="J224" s="142"/>
      <c r="K224" s="33" t="s">
        <v>311</v>
      </c>
      <c r="L224" s="34">
        <v>2</v>
      </c>
      <c r="M224" s="33" t="s">
        <v>313</v>
      </c>
      <c r="N224" s="71"/>
      <c r="O224" s="63"/>
      <c r="P224" s="63" t="s">
        <v>192</v>
      </c>
      <c r="Q224" s="63"/>
      <c r="R224" s="63"/>
      <c r="S224" s="63"/>
      <c r="T224" s="63"/>
      <c r="U224" s="63"/>
      <c r="V224" s="63"/>
      <c r="W224" s="63"/>
      <c r="X224" s="63"/>
      <c r="Y224" s="63"/>
      <c r="Z224" s="63"/>
      <c r="AA224" s="63"/>
      <c r="AB224" s="63"/>
      <c r="AC224" s="63"/>
      <c r="AD224" s="63"/>
      <c r="AE224" s="63"/>
      <c r="AF224" s="63"/>
      <c r="AG224" s="63"/>
    </row>
    <row r="225" spans="2:35" s="36" customFormat="1" ht="15.75" thickBot="1" x14ac:dyDescent="0.3">
      <c r="B225" s="147"/>
      <c r="E225" s="141"/>
      <c r="F225" s="143"/>
      <c r="G225" s="143"/>
      <c r="H225" s="143"/>
      <c r="I225" s="143"/>
      <c r="J225" s="143"/>
      <c r="K225" s="36" t="s">
        <v>306</v>
      </c>
      <c r="L225" s="37">
        <v>0</v>
      </c>
      <c r="N225" s="71"/>
      <c r="O225" s="63"/>
      <c r="P225" s="63" t="s">
        <v>526</v>
      </c>
      <c r="Q225" s="63"/>
      <c r="R225" s="63" t="s">
        <v>607</v>
      </c>
      <c r="S225" s="63"/>
      <c r="T225" s="63"/>
      <c r="U225" s="63"/>
      <c r="V225" s="63"/>
      <c r="W225" s="63"/>
      <c r="X225" s="63"/>
      <c r="Y225" s="63"/>
      <c r="Z225" s="63"/>
      <c r="AA225" s="63"/>
      <c r="AB225" s="63"/>
      <c r="AC225" s="63"/>
      <c r="AD225" s="63"/>
      <c r="AE225" s="63"/>
      <c r="AF225" s="63"/>
      <c r="AG225" s="63"/>
    </row>
    <row r="226" spans="2:35" s="33" customFormat="1" ht="15.75" thickBot="1" x14ac:dyDescent="0.3">
      <c r="B226" s="33" t="s">
        <v>1408</v>
      </c>
      <c r="E226" s="140"/>
      <c r="F226" s="142"/>
      <c r="G226" s="142">
        <v>98</v>
      </c>
      <c r="H226" s="142">
        <v>1994</v>
      </c>
      <c r="I226" s="142"/>
      <c r="J226" s="142"/>
      <c r="K226" s="33" t="s">
        <v>314</v>
      </c>
      <c r="L226" s="34">
        <v>1</v>
      </c>
      <c r="N226" s="71"/>
      <c r="O226" s="63"/>
      <c r="P226" s="63" t="s">
        <v>192</v>
      </c>
      <c r="Q226" s="63"/>
      <c r="R226" s="63"/>
      <c r="S226" s="63"/>
      <c r="T226" s="63"/>
      <c r="U226" s="63"/>
      <c r="V226" s="63"/>
      <c r="W226" s="63"/>
      <c r="X226" s="63"/>
      <c r="Y226" s="63"/>
      <c r="Z226" s="63"/>
      <c r="AA226" s="63"/>
      <c r="AB226" s="63"/>
      <c r="AC226" s="63"/>
      <c r="AD226" s="63"/>
      <c r="AE226" s="63"/>
      <c r="AF226" s="63"/>
      <c r="AG226" s="63"/>
    </row>
    <row r="227" spans="2:35" s="36" customFormat="1" ht="15.75" thickBot="1" x14ac:dyDescent="0.3">
      <c r="E227" s="141"/>
      <c r="F227" s="143"/>
      <c r="G227" s="143"/>
      <c r="H227" s="143"/>
      <c r="I227" s="143"/>
      <c r="J227" s="143"/>
      <c r="K227" s="36" t="s">
        <v>306</v>
      </c>
      <c r="L227" s="37">
        <v>0</v>
      </c>
      <c r="N227" s="71"/>
      <c r="O227" s="63"/>
      <c r="P227" s="63"/>
      <c r="Q227" s="63"/>
      <c r="R227" s="63"/>
      <c r="S227" s="63"/>
      <c r="T227" s="63"/>
      <c r="U227" s="63"/>
      <c r="V227" s="63"/>
      <c r="W227" s="63"/>
      <c r="X227" s="63"/>
      <c r="Y227" s="63"/>
      <c r="Z227" s="63"/>
      <c r="AA227" s="63"/>
      <c r="AB227" s="63"/>
      <c r="AC227" s="63"/>
      <c r="AD227" s="63"/>
      <c r="AE227" s="63"/>
      <c r="AF227" s="63"/>
      <c r="AG227" s="63"/>
    </row>
    <row r="228" spans="2:35" s="33" customFormat="1" ht="15.75" thickBot="1" x14ac:dyDescent="0.3">
      <c r="E228" s="140"/>
      <c r="F228" s="142"/>
      <c r="G228" s="142">
        <v>99</v>
      </c>
      <c r="H228" s="142">
        <v>1995</v>
      </c>
      <c r="I228" s="142"/>
      <c r="J228" s="142"/>
      <c r="K228" s="33" t="s">
        <v>308</v>
      </c>
      <c r="L228" s="34">
        <v>2</v>
      </c>
      <c r="N228" s="71"/>
      <c r="O228" s="63"/>
      <c r="P228" s="63" t="s">
        <v>192</v>
      </c>
      <c r="Q228" s="63"/>
      <c r="R228" s="63" t="s">
        <v>607</v>
      </c>
      <c r="S228" s="63"/>
      <c r="T228" s="63"/>
      <c r="U228" s="63"/>
      <c r="V228" s="63"/>
      <c r="W228" s="63"/>
      <c r="X228" s="63"/>
      <c r="Y228" s="63"/>
      <c r="Z228" s="63"/>
      <c r="AA228" s="63"/>
      <c r="AB228" s="63"/>
      <c r="AC228" s="63"/>
      <c r="AD228" s="63"/>
      <c r="AE228" s="63"/>
      <c r="AF228" s="63"/>
      <c r="AG228" s="63"/>
    </row>
    <row r="229" spans="2:35" s="36" customFormat="1" ht="15.75" thickBot="1" x14ac:dyDescent="0.3">
      <c r="E229" s="141"/>
      <c r="F229" s="143"/>
      <c r="G229" s="143"/>
      <c r="H229" s="143"/>
      <c r="I229" s="143"/>
      <c r="J229" s="143"/>
      <c r="K229" s="36" t="s">
        <v>302</v>
      </c>
      <c r="L229" s="37">
        <v>0</v>
      </c>
      <c r="N229" s="71"/>
      <c r="O229" s="63"/>
      <c r="P229" s="63"/>
      <c r="Q229" s="63"/>
      <c r="R229" s="63"/>
      <c r="S229" s="63"/>
      <c r="T229" s="63"/>
      <c r="U229" s="63"/>
      <c r="V229" s="63"/>
      <c r="W229" s="63"/>
      <c r="X229" s="63"/>
      <c r="Y229" s="63"/>
      <c r="Z229" s="63"/>
      <c r="AA229" s="63"/>
      <c r="AB229" s="63"/>
      <c r="AC229" s="63"/>
      <c r="AD229" s="63"/>
      <c r="AE229" s="63"/>
      <c r="AF229" s="63"/>
      <c r="AG229" s="63"/>
    </row>
    <row r="230" spans="2:35" s="33" customFormat="1" ht="15.75" thickBot="1" x14ac:dyDescent="0.3">
      <c r="E230" s="140"/>
      <c r="F230" s="142"/>
      <c r="G230" s="142">
        <v>100</v>
      </c>
      <c r="H230" s="142">
        <v>1996</v>
      </c>
      <c r="I230" s="142"/>
      <c r="J230" s="142"/>
      <c r="K230" s="33" t="s">
        <v>308</v>
      </c>
      <c r="L230" s="34">
        <v>4</v>
      </c>
      <c r="N230" s="71"/>
      <c r="O230" s="63"/>
      <c r="P230" s="63" t="s">
        <v>192</v>
      </c>
      <c r="Q230" s="63"/>
      <c r="R230" s="63"/>
      <c r="S230" s="63"/>
      <c r="T230" s="63"/>
      <c r="U230" s="63"/>
      <c r="V230" s="63"/>
      <c r="W230" s="63"/>
      <c r="X230" s="63"/>
      <c r="Y230" s="63"/>
      <c r="Z230" s="63"/>
      <c r="AA230" s="63"/>
      <c r="AB230" s="63"/>
      <c r="AC230" s="63"/>
      <c r="AD230" s="63"/>
      <c r="AE230" s="63"/>
      <c r="AF230" s="63"/>
      <c r="AG230" s="63"/>
    </row>
    <row r="231" spans="2:35" s="36" customFormat="1" ht="15.75" thickBot="1" x14ac:dyDescent="0.3">
      <c r="E231" s="141"/>
      <c r="F231" s="143"/>
      <c r="G231" s="143"/>
      <c r="H231" s="143"/>
      <c r="I231" s="143"/>
      <c r="J231" s="143"/>
      <c r="K231" s="36" t="s">
        <v>315</v>
      </c>
      <c r="L231" s="37">
        <v>2</v>
      </c>
      <c r="N231" s="71"/>
      <c r="O231" s="63"/>
      <c r="P231" s="63"/>
      <c r="Q231" s="63"/>
      <c r="R231" s="63"/>
      <c r="S231" s="63"/>
      <c r="T231" s="63"/>
      <c r="U231" s="63"/>
      <c r="V231" s="63"/>
      <c r="W231" s="63"/>
      <c r="X231" s="63"/>
      <c r="Y231" s="63"/>
      <c r="Z231" s="63"/>
      <c r="AA231" s="63"/>
      <c r="AB231" s="63"/>
      <c r="AC231" s="63"/>
      <c r="AD231" s="63"/>
      <c r="AE231" s="63"/>
      <c r="AF231" s="63"/>
      <c r="AG231" s="63"/>
    </row>
    <row r="232" spans="2:35" s="33" customFormat="1" ht="15.75" thickBot="1" x14ac:dyDescent="0.3">
      <c r="E232" s="140"/>
      <c r="F232" s="142"/>
      <c r="G232" s="142">
        <v>101</v>
      </c>
      <c r="H232" s="142">
        <v>1997</v>
      </c>
      <c r="I232" s="142"/>
      <c r="J232" s="142"/>
      <c r="K232" s="33" t="s">
        <v>308</v>
      </c>
      <c r="L232" s="34">
        <v>3</v>
      </c>
      <c r="N232" s="71"/>
      <c r="O232" s="63"/>
      <c r="P232" s="63"/>
      <c r="Q232" s="63"/>
      <c r="R232" s="63"/>
      <c r="S232" s="63"/>
      <c r="T232" s="63"/>
      <c r="U232" s="63"/>
      <c r="V232" s="63"/>
      <c r="W232" s="63"/>
      <c r="X232" s="63"/>
      <c r="Y232" s="63"/>
      <c r="Z232" s="63"/>
      <c r="AA232" s="63"/>
      <c r="AB232" s="63"/>
      <c r="AC232" s="63"/>
      <c r="AD232" s="63"/>
      <c r="AE232" s="63"/>
      <c r="AF232" s="63"/>
      <c r="AG232" s="63"/>
      <c r="AI232" s="33" t="s">
        <v>1410</v>
      </c>
    </row>
    <row r="233" spans="2:35" s="36" customFormat="1" ht="15.75" thickBot="1" x14ac:dyDescent="0.3">
      <c r="E233" s="141"/>
      <c r="F233" s="143"/>
      <c r="G233" s="143"/>
      <c r="H233" s="143"/>
      <c r="I233" s="143"/>
      <c r="J233" s="143"/>
      <c r="K233" s="36" t="s">
        <v>315</v>
      </c>
      <c r="L233" s="37">
        <v>0</v>
      </c>
      <c r="N233" s="71"/>
      <c r="O233" s="63"/>
      <c r="P233" s="63"/>
      <c r="Q233" s="63"/>
      <c r="R233" s="63"/>
      <c r="S233" s="63"/>
      <c r="T233" s="63"/>
      <c r="U233" s="63"/>
      <c r="V233" s="63"/>
      <c r="W233" s="63"/>
      <c r="X233" s="63"/>
      <c r="Y233" s="63"/>
      <c r="Z233" s="63"/>
      <c r="AA233" s="63"/>
      <c r="AB233" s="63"/>
      <c r="AC233" s="63"/>
      <c r="AD233" s="63"/>
      <c r="AE233" s="63"/>
      <c r="AF233" s="63"/>
      <c r="AG233" s="63"/>
      <c r="AI233" s="36" t="s">
        <v>1411</v>
      </c>
    </row>
    <row r="234" spans="2:35" s="33" customFormat="1" ht="15.75" thickBot="1" x14ac:dyDescent="0.3">
      <c r="E234" s="140"/>
      <c r="F234" s="142"/>
      <c r="G234" s="142">
        <v>102</v>
      </c>
      <c r="H234" s="142">
        <v>1998</v>
      </c>
      <c r="I234" s="142"/>
      <c r="J234" s="142"/>
      <c r="K234" s="33" t="s">
        <v>133</v>
      </c>
      <c r="L234" s="34">
        <v>3</v>
      </c>
      <c r="N234" s="71"/>
      <c r="O234" s="63"/>
      <c r="P234" s="63"/>
      <c r="Q234" s="63"/>
      <c r="R234" s="63"/>
      <c r="S234" s="63"/>
      <c r="T234" s="63"/>
      <c r="U234" s="63"/>
      <c r="V234" s="63"/>
      <c r="W234" s="63"/>
      <c r="X234" s="63"/>
      <c r="Y234" s="63"/>
      <c r="Z234" s="63"/>
      <c r="AA234" s="63"/>
      <c r="AB234" s="63"/>
      <c r="AC234" s="63"/>
      <c r="AD234" s="63"/>
      <c r="AE234" s="63"/>
      <c r="AF234" s="63"/>
      <c r="AG234" s="63"/>
    </row>
    <row r="235" spans="2:35" s="36" customFormat="1" ht="15.75" thickBot="1" x14ac:dyDescent="0.3">
      <c r="E235" s="141"/>
      <c r="F235" s="143"/>
      <c r="G235" s="143"/>
      <c r="H235" s="143"/>
      <c r="I235" s="143"/>
      <c r="J235" s="143"/>
      <c r="K235" s="36" t="s">
        <v>302</v>
      </c>
      <c r="L235" s="37">
        <v>2</v>
      </c>
      <c r="N235" s="71"/>
      <c r="O235" s="63"/>
      <c r="P235" s="63"/>
      <c r="Q235" s="63"/>
      <c r="R235" s="63"/>
      <c r="S235" s="63"/>
      <c r="T235" s="63"/>
      <c r="U235" s="63"/>
      <c r="V235" s="63"/>
      <c r="W235" s="63"/>
      <c r="X235" s="63"/>
      <c r="Y235" s="63"/>
      <c r="Z235" s="63"/>
      <c r="AA235" s="63"/>
      <c r="AB235" s="63"/>
      <c r="AC235" s="63"/>
      <c r="AD235" s="63"/>
      <c r="AE235" s="63"/>
      <c r="AF235" s="63"/>
      <c r="AG235" s="63"/>
    </row>
    <row r="236" spans="2:35" s="33" customFormat="1" ht="15.75" thickBot="1" x14ac:dyDescent="0.3">
      <c r="E236" s="140"/>
      <c r="F236" s="142"/>
      <c r="G236" s="142">
        <v>103</v>
      </c>
      <c r="H236" s="142">
        <v>1999</v>
      </c>
      <c r="I236" s="142"/>
      <c r="J236" s="142"/>
      <c r="K236" s="33" t="s">
        <v>302</v>
      </c>
      <c r="L236" s="34">
        <v>1</v>
      </c>
      <c r="N236" s="71"/>
      <c r="O236" s="63"/>
      <c r="P236" s="63"/>
      <c r="Q236" s="63"/>
      <c r="R236" s="63"/>
      <c r="S236" s="63"/>
      <c r="T236" s="63"/>
      <c r="U236" s="63"/>
      <c r="V236" s="63"/>
      <c r="W236" s="63"/>
      <c r="X236" s="63"/>
      <c r="Y236" s="63"/>
      <c r="Z236" s="63"/>
      <c r="AA236" s="63"/>
      <c r="AB236" s="63"/>
      <c r="AC236" s="63"/>
      <c r="AD236" s="63"/>
      <c r="AE236" s="63"/>
      <c r="AF236" s="63"/>
      <c r="AG236" s="63"/>
    </row>
    <row r="237" spans="2:35" s="36" customFormat="1" ht="15.75" thickBot="1" x14ac:dyDescent="0.3">
      <c r="E237" s="141"/>
      <c r="F237" s="143"/>
      <c r="G237" s="143"/>
      <c r="H237" s="143"/>
      <c r="I237" s="143"/>
      <c r="J237" s="143"/>
      <c r="K237" s="36" t="s">
        <v>116</v>
      </c>
      <c r="L237" s="37">
        <v>0</v>
      </c>
      <c r="N237" s="71"/>
      <c r="O237" s="63"/>
      <c r="P237" s="63"/>
      <c r="Q237" s="63"/>
      <c r="R237" s="63"/>
      <c r="S237" s="63"/>
      <c r="T237" s="63"/>
      <c r="U237" s="63"/>
      <c r="V237" s="63"/>
      <c r="W237" s="63"/>
      <c r="X237" s="63"/>
      <c r="Y237" s="63"/>
      <c r="Z237" s="63"/>
      <c r="AA237" s="63"/>
      <c r="AB237" s="63"/>
      <c r="AC237" s="63"/>
      <c r="AD237" s="63"/>
      <c r="AE237" s="63"/>
      <c r="AF237" s="63"/>
      <c r="AG237" s="63"/>
    </row>
    <row r="238" spans="2:35" s="33" customFormat="1" ht="15.75" thickBot="1" x14ac:dyDescent="0.3">
      <c r="E238" s="140"/>
      <c r="F238" s="142"/>
      <c r="G238" s="142">
        <v>104</v>
      </c>
      <c r="H238" s="142">
        <v>2000</v>
      </c>
      <c r="I238" s="142"/>
      <c r="J238" s="142"/>
      <c r="K238" s="33" t="s">
        <v>302</v>
      </c>
      <c r="L238" s="34">
        <v>1</v>
      </c>
      <c r="N238" s="71"/>
      <c r="O238" s="63"/>
      <c r="P238" s="63"/>
      <c r="Q238" s="63"/>
      <c r="R238" s="63"/>
      <c r="S238" s="63"/>
      <c r="T238" s="63"/>
      <c r="U238" s="63"/>
      <c r="V238" s="63"/>
      <c r="W238" s="63"/>
      <c r="X238" s="63"/>
      <c r="Y238" s="63"/>
      <c r="Z238" s="63"/>
      <c r="AA238" s="63"/>
      <c r="AB238" s="63"/>
      <c r="AC238" s="63"/>
      <c r="AD238" s="63"/>
      <c r="AE238" s="63"/>
      <c r="AF238" s="63"/>
      <c r="AG238" s="63"/>
    </row>
    <row r="239" spans="2:35" s="36" customFormat="1" ht="15.75" thickBot="1" x14ac:dyDescent="0.3">
      <c r="E239" s="141"/>
      <c r="F239" s="143"/>
      <c r="G239" s="143"/>
      <c r="H239" s="143"/>
      <c r="I239" s="143"/>
      <c r="J239" s="143"/>
      <c r="K239" s="36" t="s">
        <v>116</v>
      </c>
      <c r="L239" s="37">
        <v>0</v>
      </c>
      <c r="N239" s="71"/>
      <c r="O239" s="63"/>
      <c r="P239" s="63"/>
      <c r="Q239" s="63"/>
      <c r="R239" s="63"/>
      <c r="S239" s="63"/>
      <c r="T239" s="63"/>
      <c r="U239" s="63"/>
      <c r="V239" s="63"/>
      <c r="W239" s="63"/>
      <c r="X239" s="63"/>
      <c r="Y239" s="63"/>
      <c r="Z239" s="63"/>
      <c r="AA239" s="63"/>
      <c r="AB239" s="63"/>
      <c r="AC239" s="63"/>
      <c r="AD239" s="63"/>
      <c r="AE239" s="63"/>
      <c r="AF239" s="63"/>
      <c r="AG239" s="63"/>
    </row>
    <row r="240" spans="2:35" s="33" customFormat="1" ht="15.75" thickBot="1" x14ac:dyDescent="0.3">
      <c r="E240" s="140"/>
      <c r="F240" s="142"/>
      <c r="G240" s="142">
        <v>105</v>
      </c>
      <c r="H240" s="142">
        <v>2001</v>
      </c>
      <c r="I240" s="142"/>
      <c r="J240" s="142"/>
      <c r="K240" s="33" t="s">
        <v>133</v>
      </c>
      <c r="L240" s="34">
        <v>2</v>
      </c>
      <c r="N240" s="71"/>
      <c r="O240" s="63"/>
      <c r="P240" s="63"/>
      <c r="Q240" s="63"/>
      <c r="R240" s="63"/>
      <c r="S240" s="63"/>
      <c r="T240" s="63"/>
      <c r="U240" s="63"/>
      <c r="V240" s="63"/>
      <c r="W240" s="63"/>
      <c r="X240" s="63"/>
      <c r="Y240" s="63"/>
      <c r="Z240" s="63"/>
      <c r="AA240" s="63"/>
      <c r="AB240" s="63"/>
      <c r="AC240" s="63"/>
      <c r="AD240" s="63"/>
      <c r="AE240" s="63"/>
      <c r="AF240" s="63"/>
      <c r="AG240" s="63"/>
    </row>
    <row r="241" spans="2:33" s="36" customFormat="1" ht="15.75" thickBot="1" x14ac:dyDescent="0.3">
      <c r="E241" s="141"/>
      <c r="F241" s="143"/>
      <c r="G241" s="143"/>
      <c r="H241" s="143"/>
      <c r="I241" s="143"/>
      <c r="J241" s="143"/>
      <c r="K241" s="36" t="s">
        <v>299</v>
      </c>
      <c r="L241" s="37">
        <v>0</v>
      </c>
      <c r="N241" s="71"/>
      <c r="O241" s="63"/>
      <c r="P241" s="63"/>
      <c r="Q241" s="63"/>
      <c r="R241" s="63"/>
      <c r="S241" s="63"/>
      <c r="T241" s="63"/>
      <c r="U241" s="63"/>
      <c r="V241" s="63"/>
      <c r="W241" s="63"/>
      <c r="X241" s="63"/>
      <c r="Y241" s="63"/>
      <c r="Z241" s="63"/>
      <c r="AA241" s="63"/>
      <c r="AB241" s="63"/>
      <c r="AC241" s="63"/>
      <c r="AD241" s="63"/>
      <c r="AE241" s="63"/>
      <c r="AF241" s="63"/>
      <c r="AG241" s="63"/>
    </row>
    <row r="242" spans="2:33" s="33" customFormat="1" ht="15.75" thickBot="1" x14ac:dyDescent="0.3">
      <c r="E242" s="140"/>
      <c r="F242" s="142"/>
      <c r="G242" s="142">
        <v>106</v>
      </c>
      <c r="H242" s="142">
        <v>2002</v>
      </c>
      <c r="I242" s="142"/>
      <c r="J242" s="142"/>
      <c r="K242" s="33" t="s">
        <v>133</v>
      </c>
      <c r="L242" s="34">
        <v>2</v>
      </c>
      <c r="N242" s="71"/>
      <c r="O242" s="63"/>
      <c r="P242" s="63" t="s">
        <v>522</v>
      </c>
      <c r="Q242" s="63"/>
      <c r="R242" s="63"/>
      <c r="S242" s="63"/>
      <c r="T242" s="63"/>
      <c r="U242" s="63"/>
      <c r="V242" s="63"/>
      <c r="W242" s="63"/>
      <c r="X242" s="63"/>
      <c r="Y242" s="63"/>
      <c r="Z242" s="63"/>
      <c r="AA242" s="63"/>
      <c r="AB242" s="63"/>
      <c r="AC242" s="63"/>
      <c r="AD242" s="63"/>
      <c r="AE242" s="63"/>
      <c r="AF242" s="63"/>
      <c r="AG242" s="63"/>
    </row>
    <row r="243" spans="2:33" s="36" customFormat="1" ht="15.75" thickBot="1" x14ac:dyDescent="0.3">
      <c r="E243" s="141"/>
      <c r="F243" s="143"/>
      <c r="G243" s="143"/>
      <c r="H243" s="143"/>
      <c r="I243" s="143"/>
      <c r="J243" s="143"/>
      <c r="K243" s="36" t="s">
        <v>316</v>
      </c>
      <c r="L243" s="37">
        <v>1</v>
      </c>
      <c r="N243" s="71"/>
      <c r="O243" s="63"/>
      <c r="P243" s="63"/>
      <c r="Q243" s="63"/>
      <c r="R243" s="63"/>
      <c r="S243" s="63"/>
      <c r="T243" s="63"/>
      <c r="U243" s="63"/>
      <c r="V243" s="63"/>
      <c r="W243" s="63"/>
      <c r="X243" s="63"/>
      <c r="Y243" s="63"/>
      <c r="Z243" s="63"/>
      <c r="AA243" s="63"/>
      <c r="AB243" s="63"/>
      <c r="AC243" s="63"/>
      <c r="AD243" s="63"/>
      <c r="AE243" s="63"/>
      <c r="AF243" s="63"/>
      <c r="AG243" s="63"/>
    </row>
    <row r="244" spans="2:33" s="33" customFormat="1" ht="15.75" thickBot="1" x14ac:dyDescent="0.3">
      <c r="B244" t="s">
        <v>641</v>
      </c>
      <c r="E244" s="140"/>
      <c r="F244" s="142"/>
      <c r="G244" s="142">
        <v>107</v>
      </c>
      <c r="H244" s="142">
        <v>2003</v>
      </c>
      <c r="I244" s="142"/>
      <c r="J244" s="142"/>
      <c r="K244" s="33" t="s">
        <v>133</v>
      </c>
      <c r="L244" s="34">
        <v>4</v>
      </c>
      <c r="N244" s="71"/>
      <c r="O244" s="63"/>
      <c r="P244" s="63"/>
      <c r="Q244" s="63"/>
      <c r="R244" s="63"/>
      <c r="S244" s="63"/>
      <c r="T244" s="63"/>
      <c r="U244" s="63"/>
      <c r="V244" s="63"/>
      <c r="W244" s="63"/>
      <c r="X244" s="63"/>
      <c r="Y244" s="63"/>
      <c r="Z244" s="63"/>
      <c r="AA244" s="63"/>
      <c r="AB244" s="63"/>
      <c r="AC244" s="63"/>
      <c r="AD244" s="63"/>
      <c r="AE244" s="63"/>
      <c r="AF244" s="63"/>
      <c r="AG244" s="63"/>
    </row>
    <row r="245" spans="2:33" s="36" customFormat="1" ht="15.75" thickBot="1" x14ac:dyDescent="0.3">
      <c r="B245" s="69" t="s">
        <v>642</v>
      </c>
      <c r="E245" s="141"/>
      <c r="F245" s="143"/>
      <c r="G245" s="143"/>
      <c r="H245" s="143"/>
      <c r="I245" s="143"/>
      <c r="J245" s="143"/>
      <c r="K245" s="36" t="s">
        <v>316</v>
      </c>
      <c r="L245" s="37">
        <v>2</v>
      </c>
      <c r="N245" s="71"/>
      <c r="O245" s="63"/>
      <c r="P245" s="63"/>
      <c r="Q245" s="63"/>
      <c r="R245" s="63"/>
      <c r="S245" s="63"/>
      <c r="T245" s="63"/>
      <c r="U245" s="63"/>
      <c r="V245" s="63"/>
      <c r="W245" s="63"/>
      <c r="X245" s="63"/>
      <c r="Y245" s="63"/>
      <c r="Z245" s="63"/>
      <c r="AA245" s="63"/>
      <c r="AB245" s="63"/>
      <c r="AC245" s="63"/>
      <c r="AD245" s="63"/>
      <c r="AE245" s="63"/>
      <c r="AF245" s="63"/>
      <c r="AG245" s="63"/>
    </row>
    <row r="246" spans="2:33" s="33" customFormat="1" ht="15.75" thickBot="1" x14ac:dyDescent="0.3">
      <c r="B246" t="s">
        <v>608</v>
      </c>
      <c r="E246" s="140"/>
      <c r="F246" s="142"/>
      <c r="G246" s="142">
        <v>108</v>
      </c>
      <c r="H246" s="142">
        <v>2004</v>
      </c>
      <c r="I246" s="142"/>
      <c r="J246" s="142"/>
      <c r="K246" s="33" t="s">
        <v>317</v>
      </c>
      <c r="L246" s="34">
        <v>6</v>
      </c>
      <c r="N246" s="71"/>
      <c r="O246" s="63"/>
      <c r="P246" s="63"/>
      <c r="Q246" s="63"/>
      <c r="R246" s="63"/>
      <c r="S246" s="63"/>
      <c r="T246" s="63"/>
      <c r="U246" s="63"/>
      <c r="V246" s="63"/>
      <c r="W246" s="63"/>
      <c r="X246" s="63"/>
      <c r="Y246" s="63"/>
      <c r="Z246" s="63"/>
      <c r="AA246" s="63"/>
      <c r="AB246" s="63"/>
      <c r="AC246" s="63"/>
      <c r="AD246" s="63"/>
      <c r="AE246" s="63"/>
      <c r="AF246" s="63"/>
      <c r="AG246" s="63"/>
    </row>
    <row r="247" spans="2:33" s="36" customFormat="1" ht="15.75" thickBot="1" x14ac:dyDescent="0.3">
      <c r="B247" s="69" t="s">
        <v>640</v>
      </c>
      <c r="E247" s="141"/>
      <c r="F247" s="143"/>
      <c r="G247" s="143"/>
      <c r="H247" s="143"/>
      <c r="I247" s="143"/>
      <c r="J247" s="143"/>
      <c r="K247" s="36" t="s">
        <v>318</v>
      </c>
      <c r="L247" s="37">
        <v>1</v>
      </c>
      <c r="N247" s="71"/>
      <c r="O247" s="63"/>
      <c r="P247" s="63"/>
      <c r="Q247" s="63"/>
      <c r="R247" s="63"/>
      <c r="S247" s="63"/>
      <c r="T247" s="63"/>
      <c r="U247" s="63"/>
      <c r="V247" s="63"/>
      <c r="W247" s="63"/>
      <c r="X247" s="63"/>
      <c r="Y247" s="63"/>
      <c r="Z247" s="63"/>
      <c r="AA247" s="63"/>
      <c r="AB247" s="63"/>
      <c r="AC247" s="63"/>
      <c r="AD247" s="63"/>
      <c r="AE247" s="63"/>
      <c r="AF247" s="63"/>
      <c r="AG247" s="63"/>
    </row>
    <row r="248" spans="2:33" s="33" customFormat="1" ht="15.75" thickBot="1" x14ac:dyDescent="0.3">
      <c r="B248" t="s">
        <v>629</v>
      </c>
      <c r="E248" s="140"/>
      <c r="F248" s="142"/>
      <c r="G248" s="142">
        <v>109</v>
      </c>
      <c r="H248" s="142">
        <v>2005</v>
      </c>
      <c r="I248" s="142"/>
      <c r="J248" s="142"/>
      <c r="K248" s="33" t="s">
        <v>302</v>
      </c>
      <c r="L248" s="34">
        <v>2</v>
      </c>
      <c r="N248" s="71"/>
      <c r="O248" s="63"/>
      <c r="P248" s="63"/>
      <c r="Q248" s="63"/>
      <c r="R248" s="63"/>
      <c r="S248" s="63"/>
      <c r="T248" s="63"/>
      <c r="U248" s="63"/>
      <c r="V248" s="63"/>
      <c r="W248" s="63"/>
      <c r="X248" s="63"/>
      <c r="Y248" s="63"/>
      <c r="Z248" s="63"/>
      <c r="AA248" s="63"/>
      <c r="AB248" s="63"/>
      <c r="AC248" s="63"/>
      <c r="AD248" s="63"/>
      <c r="AE248" s="63"/>
      <c r="AF248" s="63"/>
      <c r="AG248" s="63"/>
    </row>
    <row r="249" spans="2:33" s="36" customFormat="1" ht="15.75" thickBot="1" x14ac:dyDescent="0.3">
      <c r="B249" s="69" t="s">
        <v>639</v>
      </c>
      <c r="E249" s="141"/>
      <c r="F249" s="143"/>
      <c r="G249" s="143"/>
      <c r="H249" s="143"/>
      <c r="I249" s="143"/>
      <c r="J249" s="143"/>
      <c r="K249" s="36" t="s">
        <v>316</v>
      </c>
      <c r="L249" s="37">
        <v>0</v>
      </c>
      <c r="N249" s="71"/>
      <c r="O249" s="63"/>
      <c r="P249" s="63"/>
      <c r="Q249" s="63"/>
      <c r="R249" s="63"/>
      <c r="S249" s="63"/>
      <c r="T249" s="63"/>
      <c r="U249" s="63"/>
      <c r="V249" s="63"/>
      <c r="W249" s="63"/>
      <c r="X249" s="63"/>
      <c r="Y249" s="63"/>
      <c r="Z249" s="63"/>
      <c r="AA249" s="63"/>
      <c r="AB249" s="63"/>
      <c r="AC249" s="63"/>
      <c r="AD249" s="63"/>
      <c r="AE249" s="63"/>
      <c r="AF249" s="63"/>
      <c r="AG249" s="63"/>
    </row>
    <row r="250" spans="2:33" s="33" customFormat="1" ht="15.75" thickBot="1" x14ac:dyDescent="0.3">
      <c r="B250" t="s">
        <v>637</v>
      </c>
      <c r="E250" s="140"/>
      <c r="F250" s="142"/>
      <c r="G250" s="142">
        <v>110</v>
      </c>
      <c r="H250" s="142">
        <v>2006</v>
      </c>
      <c r="I250" s="142"/>
      <c r="J250" s="142"/>
      <c r="K250" s="33" t="s">
        <v>319</v>
      </c>
      <c r="L250" s="34">
        <v>3</v>
      </c>
      <c r="N250" s="71"/>
      <c r="O250" s="63"/>
      <c r="P250" s="63"/>
      <c r="Q250" s="63"/>
      <c r="R250" s="63"/>
      <c r="S250" s="63"/>
      <c r="T250" s="63"/>
      <c r="U250" s="63"/>
      <c r="V250" s="63"/>
      <c r="W250" s="63"/>
      <c r="X250" s="63"/>
      <c r="Y250" s="63" t="s">
        <v>151</v>
      </c>
      <c r="Z250" s="63"/>
      <c r="AA250" s="63"/>
      <c r="AB250" s="63"/>
      <c r="AC250" s="63"/>
      <c r="AD250" s="63"/>
      <c r="AE250" s="63"/>
      <c r="AF250" s="63"/>
      <c r="AG250" s="63"/>
    </row>
    <row r="251" spans="2:33" s="36" customFormat="1" ht="15.75" thickBot="1" x14ac:dyDescent="0.3">
      <c r="B251" s="69" t="s">
        <v>638</v>
      </c>
      <c r="E251" s="141"/>
      <c r="F251" s="143"/>
      <c r="G251" s="143"/>
      <c r="H251" s="143"/>
      <c r="I251" s="143"/>
      <c r="J251" s="143"/>
      <c r="K251" s="36" t="s">
        <v>144</v>
      </c>
      <c r="L251" s="37">
        <v>0</v>
      </c>
      <c r="N251" s="71"/>
      <c r="O251" s="63"/>
      <c r="P251" s="63" t="s">
        <v>503</v>
      </c>
      <c r="Q251" s="63"/>
      <c r="R251" s="63" t="s">
        <v>510</v>
      </c>
      <c r="S251" s="63"/>
      <c r="T251" s="63" t="s">
        <v>504</v>
      </c>
      <c r="U251" s="63" t="s">
        <v>505</v>
      </c>
      <c r="V251" s="63" t="s">
        <v>506</v>
      </c>
      <c r="W251" s="63" t="s">
        <v>507</v>
      </c>
      <c r="X251" s="63" t="s">
        <v>508</v>
      </c>
      <c r="Y251" s="63" t="s">
        <v>509</v>
      </c>
      <c r="Z251" s="63"/>
      <c r="AA251" s="63"/>
      <c r="AB251" s="63"/>
      <c r="AC251" s="63"/>
      <c r="AD251" s="63"/>
      <c r="AE251" s="63"/>
      <c r="AF251" s="63"/>
      <c r="AG251" s="63"/>
    </row>
    <row r="252" spans="2:33" s="33" customFormat="1" ht="15.75" thickBot="1" x14ac:dyDescent="0.3">
      <c r="B252" t="s">
        <v>626</v>
      </c>
      <c r="E252" s="140"/>
      <c r="F252" s="142"/>
      <c r="G252" s="142">
        <v>111</v>
      </c>
      <c r="H252" s="142">
        <v>2007</v>
      </c>
      <c r="I252" s="142"/>
      <c r="J252" s="142"/>
      <c r="K252" s="33" t="s">
        <v>133</v>
      </c>
      <c r="L252" s="34">
        <v>5</v>
      </c>
      <c r="N252" s="71"/>
      <c r="O252" s="63"/>
      <c r="P252" s="63"/>
      <c r="Q252" s="63"/>
      <c r="R252" s="63"/>
      <c r="S252" s="63"/>
      <c r="T252" s="63"/>
      <c r="U252" s="63"/>
      <c r="V252" s="63"/>
      <c r="W252" s="63"/>
      <c r="X252" s="63"/>
      <c r="Y252" s="63" t="s">
        <v>143</v>
      </c>
      <c r="Z252" s="63"/>
      <c r="AA252" s="63"/>
      <c r="AB252" s="63"/>
      <c r="AC252" s="63"/>
      <c r="AD252" s="63"/>
      <c r="AE252" s="63"/>
      <c r="AF252" s="63"/>
      <c r="AG252" s="63"/>
    </row>
    <row r="253" spans="2:33" s="36" customFormat="1" ht="15.75" thickBot="1" x14ac:dyDescent="0.3">
      <c r="B253" s="69" t="s">
        <v>636</v>
      </c>
      <c r="E253" s="141"/>
      <c r="F253" s="143"/>
      <c r="G253" s="143"/>
      <c r="H253" s="143"/>
      <c r="I253" s="143"/>
      <c r="J253" s="143"/>
      <c r="K253" s="36" t="s">
        <v>302</v>
      </c>
      <c r="L253" s="37">
        <v>1</v>
      </c>
      <c r="N253" s="71"/>
      <c r="O253" s="63"/>
      <c r="P253" s="63"/>
      <c r="Q253" s="63"/>
      <c r="R253" s="63"/>
      <c r="S253" s="63"/>
      <c r="T253" s="63"/>
      <c r="U253" s="63"/>
      <c r="V253" s="63"/>
      <c r="W253" s="63"/>
      <c r="X253" s="63"/>
      <c r="Y253" s="63"/>
      <c r="Z253" s="63"/>
      <c r="AA253" s="63"/>
      <c r="AB253" s="63"/>
      <c r="AC253" s="63"/>
      <c r="AD253" s="63"/>
      <c r="AE253" s="63"/>
      <c r="AF253" s="63"/>
      <c r="AG253" s="63"/>
    </row>
    <row r="254" spans="2:33" s="33" customFormat="1" ht="15.75" thickBot="1" x14ac:dyDescent="0.3">
      <c r="B254" t="s">
        <v>634</v>
      </c>
      <c r="E254" s="140"/>
      <c r="F254" s="142"/>
      <c r="G254" s="142">
        <v>112</v>
      </c>
      <c r="H254" s="142">
        <v>2008</v>
      </c>
      <c r="I254" s="142"/>
      <c r="J254" s="142"/>
      <c r="K254" s="33" t="s">
        <v>302</v>
      </c>
      <c r="L254" s="34">
        <v>3</v>
      </c>
      <c r="N254" s="71"/>
      <c r="O254" s="63"/>
      <c r="P254" s="63"/>
      <c r="Q254" s="63"/>
      <c r="R254" s="63"/>
      <c r="S254" s="63"/>
      <c r="T254" s="63"/>
      <c r="U254" s="63"/>
      <c r="V254" s="63"/>
      <c r="W254" s="63"/>
      <c r="X254" s="63"/>
      <c r="Y254" s="63"/>
      <c r="Z254" s="63"/>
      <c r="AA254" s="63"/>
      <c r="AB254" s="63"/>
      <c r="AC254" s="63"/>
      <c r="AD254" s="63"/>
      <c r="AE254" s="63"/>
      <c r="AF254" s="63"/>
      <c r="AG254" s="63"/>
    </row>
    <row r="255" spans="2:33" s="36" customFormat="1" ht="15.75" thickBot="1" x14ac:dyDescent="0.3">
      <c r="B255" s="69" t="s">
        <v>635</v>
      </c>
      <c r="E255" s="141"/>
      <c r="F255" s="143"/>
      <c r="G255" s="143"/>
      <c r="H255" s="143"/>
      <c r="I255" s="143"/>
      <c r="J255" s="143"/>
      <c r="K255" s="36" t="s">
        <v>303</v>
      </c>
      <c r="L255" s="37">
        <v>0</v>
      </c>
      <c r="N255" s="71"/>
      <c r="O255" s="63"/>
      <c r="P255" s="63" t="s">
        <v>320</v>
      </c>
      <c r="Q255" s="63"/>
      <c r="R255" s="63"/>
      <c r="S255" s="63"/>
      <c r="T255" s="63"/>
      <c r="U255" s="63"/>
      <c r="V255" s="63"/>
      <c r="W255" s="63"/>
      <c r="X255" s="63"/>
      <c r="Y255" s="63"/>
      <c r="Z255" s="63"/>
      <c r="AA255" s="63"/>
      <c r="AB255" s="63"/>
      <c r="AC255" s="63"/>
      <c r="AD255" s="63"/>
      <c r="AE255" s="63"/>
      <c r="AF255" s="63"/>
      <c r="AG255" s="63"/>
    </row>
    <row r="256" spans="2:33" s="33" customFormat="1" ht="15.75" thickBot="1" x14ac:dyDescent="0.3">
      <c r="B256" t="s">
        <v>632</v>
      </c>
      <c r="E256" s="140"/>
      <c r="F256" s="142"/>
      <c r="G256" s="142">
        <v>113</v>
      </c>
      <c r="H256" s="142">
        <v>2009</v>
      </c>
      <c r="I256" s="142"/>
      <c r="J256" s="142"/>
      <c r="K256" s="33" t="s">
        <v>133</v>
      </c>
      <c r="L256" s="34">
        <v>4</v>
      </c>
      <c r="N256" s="71"/>
      <c r="O256" s="63"/>
      <c r="P256" s="63"/>
      <c r="Q256" s="63"/>
      <c r="R256" s="63"/>
      <c r="S256" s="63"/>
      <c r="T256" s="63"/>
      <c r="U256" s="63"/>
      <c r="V256" s="63"/>
      <c r="W256" s="63"/>
      <c r="X256" s="63"/>
      <c r="Y256" s="63"/>
      <c r="Z256" s="63"/>
      <c r="AA256" s="63"/>
      <c r="AB256" s="63"/>
      <c r="AC256" s="63"/>
      <c r="AD256" s="63"/>
      <c r="AE256" s="63"/>
      <c r="AF256" s="63"/>
      <c r="AG256" s="63"/>
    </row>
    <row r="257" spans="2:33" s="36" customFormat="1" ht="15.75" thickBot="1" x14ac:dyDescent="0.3">
      <c r="B257" s="69" t="s">
        <v>633</v>
      </c>
      <c r="E257" s="141"/>
      <c r="F257" s="143"/>
      <c r="G257" s="143"/>
      <c r="H257" s="143"/>
      <c r="I257" s="143"/>
      <c r="J257" s="143"/>
      <c r="K257" s="36" t="s">
        <v>318</v>
      </c>
      <c r="L257" s="37">
        <v>0</v>
      </c>
      <c r="N257" s="71"/>
      <c r="O257" s="63"/>
      <c r="P257" s="63" t="s">
        <v>321</v>
      </c>
      <c r="Q257" s="63"/>
      <c r="R257" s="63"/>
      <c r="S257" s="63"/>
      <c r="T257" s="63"/>
      <c r="U257" s="63"/>
      <c r="V257" s="63"/>
      <c r="W257" s="63"/>
      <c r="X257" s="63"/>
      <c r="Y257" s="63"/>
      <c r="Z257" s="63"/>
      <c r="AA257" s="63"/>
      <c r="AB257" s="63"/>
      <c r="AC257" s="63"/>
      <c r="AD257" s="63"/>
      <c r="AE257" s="63"/>
      <c r="AF257" s="63"/>
      <c r="AG257" s="63"/>
    </row>
    <row r="258" spans="2:33" s="33" customFormat="1" ht="15.75" thickBot="1" x14ac:dyDescent="0.3">
      <c r="B258" t="s">
        <v>624</v>
      </c>
      <c r="E258" s="140"/>
      <c r="F258" s="142"/>
      <c r="G258" s="142">
        <v>114</v>
      </c>
      <c r="H258" s="142">
        <v>2010</v>
      </c>
      <c r="I258" s="142"/>
      <c r="J258" s="142"/>
      <c r="K258" s="33" t="s">
        <v>316</v>
      </c>
      <c r="L258" s="34">
        <v>2</v>
      </c>
      <c r="N258" s="71"/>
      <c r="O258" s="63"/>
      <c r="P258" s="63"/>
      <c r="Q258" s="63"/>
      <c r="R258" s="63"/>
      <c r="S258" s="63"/>
      <c r="T258" s="63"/>
      <c r="U258" s="63"/>
      <c r="V258" s="63"/>
      <c r="W258" s="63"/>
      <c r="X258" s="63"/>
      <c r="Y258" s="63"/>
      <c r="Z258" s="63"/>
      <c r="AA258" s="63"/>
      <c r="AB258" s="63"/>
      <c r="AC258" s="63"/>
      <c r="AD258" s="63"/>
      <c r="AE258" s="63"/>
      <c r="AF258" s="63"/>
      <c r="AG258" s="63"/>
    </row>
    <row r="259" spans="2:33" s="36" customFormat="1" ht="15.75" thickBot="1" x14ac:dyDescent="0.3">
      <c r="B259" s="69" t="s">
        <v>631</v>
      </c>
      <c r="E259" s="141"/>
      <c r="F259" s="143"/>
      <c r="G259" s="143"/>
      <c r="H259" s="143"/>
      <c r="I259" s="143"/>
      <c r="J259" s="143"/>
      <c r="K259" s="36" t="s">
        <v>133</v>
      </c>
      <c r="L259" s="37">
        <v>1</v>
      </c>
      <c r="N259" s="71"/>
      <c r="O259" s="63"/>
      <c r="P259" s="63" t="s">
        <v>322</v>
      </c>
      <c r="Q259" s="63"/>
      <c r="R259" s="63"/>
      <c r="S259" s="63"/>
      <c r="T259" s="63"/>
      <c r="U259" s="63"/>
      <c r="V259" s="63"/>
      <c r="W259" s="63"/>
      <c r="X259" s="63"/>
      <c r="Y259" s="63"/>
      <c r="Z259" s="63"/>
      <c r="AA259" s="63"/>
      <c r="AB259" s="63"/>
      <c r="AC259" s="63"/>
      <c r="AD259" s="63"/>
      <c r="AE259" s="63"/>
      <c r="AF259" s="63"/>
      <c r="AG259" s="63"/>
    </row>
    <row r="260" spans="2:33" s="33" customFormat="1" ht="15.75" thickBot="1" x14ac:dyDescent="0.3">
      <c r="B260" t="s">
        <v>628</v>
      </c>
      <c r="E260" s="140"/>
      <c r="F260" s="142"/>
      <c r="G260" s="142">
        <v>115</v>
      </c>
      <c r="H260" s="142">
        <v>2011</v>
      </c>
      <c r="I260" s="142"/>
      <c r="J260" s="142"/>
      <c r="K260" s="33" t="s">
        <v>330</v>
      </c>
      <c r="L260" s="34">
        <v>2</v>
      </c>
      <c r="N260" s="71"/>
      <c r="O260" s="63"/>
      <c r="P260" s="63" t="s">
        <v>323</v>
      </c>
      <c r="Q260" s="63"/>
      <c r="R260" s="63"/>
      <c r="S260" s="63"/>
      <c r="T260" s="63"/>
      <c r="U260" s="63"/>
      <c r="V260" s="63"/>
      <c r="W260" s="63"/>
      <c r="X260" s="63"/>
      <c r="Y260" s="63"/>
      <c r="Z260" s="63"/>
      <c r="AA260" s="63"/>
      <c r="AB260" s="63"/>
      <c r="AC260" s="63"/>
      <c r="AD260" s="63"/>
      <c r="AE260" s="63"/>
      <c r="AF260" s="63"/>
      <c r="AG260" s="63"/>
    </row>
    <row r="261" spans="2:33" s="36" customFormat="1" ht="15.75" thickBot="1" x14ac:dyDescent="0.3">
      <c r="B261" s="69" t="s">
        <v>630</v>
      </c>
      <c r="E261" s="141"/>
      <c r="F261" s="143"/>
      <c r="G261" s="143"/>
      <c r="H261" s="143"/>
      <c r="I261" s="143"/>
      <c r="J261" s="143"/>
      <c r="K261" s="36" t="s">
        <v>144</v>
      </c>
      <c r="L261" s="37">
        <v>1</v>
      </c>
      <c r="N261" s="71"/>
      <c r="O261" s="63"/>
      <c r="P261" s="63" t="s">
        <v>324</v>
      </c>
      <c r="Q261" s="63"/>
      <c r="R261" s="63"/>
      <c r="S261" s="63"/>
      <c r="T261" s="63"/>
      <c r="U261" s="63"/>
      <c r="V261" s="63"/>
      <c r="W261" s="63"/>
      <c r="X261" s="63"/>
      <c r="Y261" s="63"/>
      <c r="Z261" s="63"/>
      <c r="AA261" s="63"/>
      <c r="AB261" s="63"/>
      <c r="AC261" s="63"/>
      <c r="AD261" s="63"/>
      <c r="AE261" s="63"/>
      <c r="AF261" s="63"/>
      <c r="AG261" s="63"/>
    </row>
    <row r="262" spans="2:33" s="33" customFormat="1" ht="15.75" thickBot="1" x14ac:dyDescent="0.3">
      <c r="B262" t="s">
        <v>610</v>
      </c>
      <c r="E262" s="140"/>
      <c r="F262" s="142"/>
      <c r="G262" s="142">
        <v>116</v>
      </c>
      <c r="H262" s="142">
        <v>2012</v>
      </c>
      <c r="I262" s="142"/>
      <c r="J262" s="142"/>
      <c r="K262" s="33" t="s">
        <v>331</v>
      </c>
      <c r="L262" s="34">
        <v>1</v>
      </c>
      <c r="N262" s="71"/>
      <c r="O262" s="63"/>
      <c r="P262" s="63" t="s">
        <v>325</v>
      </c>
      <c r="Q262" s="63"/>
      <c r="R262" s="63"/>
      <c r="S262" s="63"/>
      <c r="T262" s="63"/>
      <c r="U262" s="63"/>
      <c r="V262" s="63"/>
      <c r="W262" s="63"/>
      <c r="X262" s="63"/>
      <c r="Y262" s="63"/>
      <c r="Z262" s="63"/>
      <c r="AA262" s="63"/>
      <c r="AB262" s="63"/>
      <c r="AC262" s="63"/>
      <c r="AD262" s="63"/>
      <c r="AE262" s="63"/>
      <c r="AF262" s="63"/>
      <c r="AG262" s="63"/>
    </row>
    <row r="263" spans="2:33" s="36" customFormat="1" ht="15.75" thickBot="1" x14ac:dyDescent="0.3">
      <c r="B263" s="69" t="s">
        <v>627</v>
      </c>
      <c r="E263" s="141"/>
      <c r="F263" s="143"/>
      <c r="G263" s="143"/>
      <c r="H263" s="143"/>
      <c r="I263" s="143"/>
      <c r="J263" s="143"/>
      <c r="K263" s="36" t="s">
        <v>330</v>
      </c>
      <c r="L263" s="37">
        <v>0</v>
      </c>
      <c r="N263" s="71"/>
      <c r="O263" s="63"/>
      <c r="P263" s="63" t="s">
        <v>326</v>
      </c>
      <c r="Q263" s="63"/>
      <c r="R263" s="63"/>
      <c r="S263" s="63"/>
      <c r="T263" s="63"/>
      <c r="U263" s="63"/>
      <c r="V263" s="63"/>
      <c r="W263" s="63"/>
      <c r="X263" s="63"/>
      <c r="Y263" s="63"/>
      <c r="Z263" s="63"/>
      <c r="AA263" s="63"/>
      <c r="AB263" s="63"/>
      <c r="AC263" s="63"/>
      <c r="AD263" s="63"/>
      <c r="AE263" s="63"/>
      <c r="AF263" s="63"/>
      <c r="AG263" s="63"/>
    </row>
    <row r="264" spans="2:33" s="33" customFormat="1" ht="15.75" thickBot="1" x14ac:dyDescent="0.3">
      <c r="B264" t="s">
        <v>623</v>
      </c>
      <c r="E264" s="140"/>
      <c r="F264" s="142" t="s">
        <v>58</v>
      </c>
      <c r="G264" s="142">
        <v>117</v>
      </c>
      <c r="H264" s="142">
        <v>2013</v>
      </c>
      <c r="I264" s="142"/>
      <c r="J264" s="142"/>
      <c r="K264" s="33" t="s">
        <v>331</v>
      </c>
      <c r="L264" s="34">
        <v>2</v>
      </c>
      <c r="N264" s="71"/>
      <c r="O264" s="63"/>
      <c r="P264" s="63"/>
      <c r="Q264" s="63"/>
      <c r="R264" s="63"/>
      <c r="S264" s="63"/>
      <c r="T264" s="63"/>
      <c r="U264" s="63"/>
      <c r="V264" s="63"/>
      <c r="W264" s="63"/>
      <c r="X264" s="63"/>
      <c r="Y264" s="63"/>
      <c r="Z264" s="63"/>
      <c r="AA264" s="63"/>
      <c r="AB264" s="63"/>
      <c r="AC264" s="63"/>
      <c r="AD264" s="63"/>
      <c r="AE264" s="63"/>
      <c r="AF264" s="63"/>
      <c r="AG264" s="63"/>
    </row>
    <row r="265" spans="2:33" s="36" customFormat="1" ht="15.75" thickBot="1" x14ac:dyDescent="0.3">
      <c r="B265" s="69" t="s">
        <v>625</v>
      </c>
      <c r="E265" s="141"/>
      <c r="F265" s="143"/>
      <c r="G265" s="143"/>
      <c r="H265" s="143"/>
      <c r="I265" s="143"/>
      <c r="J265" s="143"/>
      <c r="K265" s="36" t="s">
        <v>330</v>
      </c>
      <c r="L265" s="37">
        <v>0</v>
      </c>
      <c r="N265" s="71"/>
      <c r="O265" s="63"/>
      <c r="P265" s="63" t="s">
        <v>327</v>
      </c>
      <c r="Q265" s="63"/>
      <c r="R265" s="63"/>
      <c r="S265" s="63"/>
      <c r="T265" s="63"/>
      <c r="U265" s="63"/>
      <c r="V265" s="63"/>
      <c r="W265" s="63"/>
      <c r="X265" s="63"/>
      <c r="Y265" s="63"/>
      <c r="Z265" s="63"/>
      <c r="AA265" s="63"/>
      <c r="AB265" s="63"/>
      <c r="AC265" s="63"/>
      <c r="AD265" s="63"/>
      <c r="AE265" s="63"/>
      <c r="AF265" s="63"/>
      <c r="AG265" s="63"/>
    </row>
    <row r="266" spans="2:33" s="33" customFormat="1" ht="15.75" thickBot="1" x14ac:dyDescent="0.3">
      <c r="B266" t="s">
        <v>614</v>
      </c>
      <c r="E266" s="140"/>
      <c r="F266" s="142" t="s">
        <v>58</v>
      </c>
      <c r="G266" s="142">
        <v>118</v>
      </c>
      <c r="H266" s="142">
        <v>2014</v>
      </c>
      <c r="I266" s="142"/>
      <c r="J266" s="142"/>
      <c r="K266" s="33" t="s">
        <v>331</v>
      </c>
      <c r="L266" s="34">
        <v>1</v>
      </c>
      <c r="N266" s="71"/>
      <c r="O266" s="63"/>
      <c r="P266" s="63"/>
      <c r="Q266" s="63"/>
      <c r="R266" s="63"/>
      <c r="S266" s="63"/>
      <c r="T266" s="63"/>
      <c r="U266" s="63"/>
      <c r="V266" s="63"/>
      <c r="W266" s="63"/>
      <c r="X266" s="63"/>
      <c r="Y266" s="63"/>
      <c r="Z266" s="63"/>
      <c r="AA266" s="63"/>
      <c r="AB266" s="63"/>
      <c r="AC266" s="63"/>
      <c r="AD266" s="63"/>
      <c r="AE266" s="63"/>
      <c r="AF266" s="63"/>
      <c r="AG266" s="63"/>
    </row>
    <row r="267" spans="2:33" s="36" customFormat="1" ht="15.75" thickBot="1" x14ac:dyDescent="0.3">
      <c r="B267" s="69" t="s">
        <v>622</v>
      </c>
      <c r="E267" s="141"/>
      <c r="F267" s="143"/>
      <c r="G267" s="143"/>
      <c r="H267" s="143"/>
      <c r="I267" s="143"/>
      <c r="J267" s="143"/>
      <c r="K267" s="36" t="s">
        <v>142</v>
      </c>
      <c r="L267" s="37">
        <v>0</v>
      </c>
      <c r="N267" s="71"/>
      <c r="O267" s="63"/>
      <c r="P267" s="63" t="s">
        <v>328</v>
      </c>
      <c r="Q267" s="63"/>
      <c r="R267" s="63"/>
      <c r="S267" s="63"/>
      <c r="T267" s="63"/>
      <c r="U267" s="63"/>
      <c r="V267" s="63"/>
      <c r="W267" s="63"/>
      <c r="X267" s="63"/>
      <c r="Y267" s="63"/>
      <c r="Z267" s="63"/>
      <c r="AA267" s="63"/>
      <c r="AB267" s="63"/>
      <c r="AC267" s="63"/>
      <c r="AD267" s="63"/>
      <c r="AE267" s="63"/>
      <c r="AF267" s="63"/>
      <c r="AG267" s="63"/>
    </row>
    <row r="268" spans="2:33" s="33" customFormat="1" ht="15.75" thickBot="1" x14ac:dyDescent="0.3">
      <c r="B268" t="s">
        <v>620</v>
      </c>
      <c r="E268" s="140"/>
      <c r="F268" s="142" t="s">
        <v>58</v>
      </c>
      <c r="G268" s="142">
        <v>119</v>
      </c>
      <c r="H268" s="142">
        <v>2015</v>
      </c>
      <c r="I268" s="142"/>
      <c r="J268" s="142"/>
      <c r="K268" s="33" t="s">
        <v>332</v>
      </c>
      <c r="L268" s="34">
        <v>4</v>
      </c>
      <c r="N268" s="71"/>
      <c r="O268" s="63"/>
      <c r="P268" s="63" t="s">
        <v>329</v>
      </c>
      <c r="Q268" s="63"/>
      <c r="R268" s="63"/>
      <c r="S268" s="63"/>
      <c r="T268" s="63"/>
      <c r="U268" s="63"/>
      <c r="V268" s="63"/>
      <c r="W268" s="63"/>
      <c r="X268" s="63"/>
      <c r="Y268" s="63"/>
      <c r="Z268" s="63"/>
      <c r="AA268" s="63"/>
      <c r="AB268" s="63"/>
      <c r="AC268" s="63"/>
      <c r="AD268" s="63"/>
      <c r="AE268" s="63"/>
      <c r="AF268" s="63"/>
      <c r="AG268" s="63"/>
    </row>
    <row r="269" spans="2:33" s="36" customFormat="1" ht="15.75" thickBot="1" x14ac:dyDescent="0.3">
      <c r="B269" s="69" t="s">
        <v>621</v>
      </c>
      <c r="E269" s="141"/>
      <c r="F269" s="143"/>
      <c r="G269" s="143"/>
      <c r="H269" s="143"/>
      <c r="I269" s="143"/>
      <c r="J269" s="143"/>
      <c r="K269" s="36" t="s">
        <v>142</v>
      </c>
      <c r="L269" s="37">
        <v>3</v>
      </c>
      <c r="N269" s="71"/>
      <c r="O269" s="63"/>
      <c r="P269" s="63"/>
      <c r="Q269" s="63"/>
      <c r="R269" s="63"/>
      <c r="S269" s="63"/>
      <c r="T269" s="63"/>
      <c r="U269" s="63"/>
      <c r="V269" s="63"/>
      <c r="W269" s="63"/>
      <c r="X269" s="63"/>
      <c r="Y269" s="63"/>
      <c r="Z269" s="63"/>
      <c r="AA269" s="63"/>
      <c r="AB269" s="63"/>
      <c r="AC269" s="63"/>
      <c r="AD269" s="63"/>
      <c r="AE269" s="63"/>
      <c r="AF269" s="63"/>
      <c r="AG269" s="63"/>
    </row>
    <row r="270" spans="2:33" s="33" customFormat="1" ht="15.75" thickBot="1" x14ac:dyDescent="0.3">
      <c r="B270" t="s">
        <v>618</v>
      </c>
      <c r="E270" s="140"/>
      <c r="F270" s="142" t="s">
        <v>58</v>
      </c>
      <c r="G270" s="142">
        <v>120</v>
      </c>
      <c r="H270" s="142">
        <v>2016</v>
      </c>
      <c r="I270" s="142"/>
      <c r="J270" s="142"/>
      <c r="K270" s="33" t="s">
        <v>331</v>
      </c>
      <c r="L270" s="34">
        <v>3</v>
      </c>
      <c r="N270" s="71"/>
      <c r="O270" s="63"/>
      <c r="P270" s="63"/>
      <c r="Q270" s="63"/>
      <c r="R270" s="63"/>
      <c r="S270" s="63"/>
      <c r="T270" s="63"/>
      <c r="U270" s="63"/>
      <c r="V270" s="63"/>
      <c r="W270" s="63"/>
      <c r="X270" s="63"/>
      <c r="Y270" s="63"/>
      <c r="Z270" s="63"/>
      <c r="AA270" s="63"/>
      <c r="AB270" s="63"/>
      <c r="AC270" s="63"/>
      <c r="AD270" s="63"/>
      <c r="AE270" s="63"/>
      <c r="AF270" s="63"/>
      <c r="AG270" s="63"/>
    </row>
    <row r="271" spans="2:33" s="36" customFormat="1" ht="15.75" thickBot="1" x14ac:dyDescent="0.3">
      <c r="B271" s="69" t="s">
        <v>619</v>
      </c>
      <c r="E271" s="141"/>
      <c r="F271" s="143"/>
      <c r="G271" s="143"/>
      <c r="H271" s="143"/>
      <c r="I271" s="143"/>
      <c r="J271" s="143"/>
      <c r="K271" s="36" t="s">
        <v>144</v>
      </c>
      <c r="L271" s="37">
        <v>1</v>
      </c>
      <c r="N271" s="71"/>
      <c r="O271" s="63"/>
      <c r="P271" s="63"/>
      <c r="Q271" s="63"/>
      <c r="R271" s="63"/>
      <c r="S271" s="63"/>
      <c r="T271" s="63"/>
      <c r="U271" s="63"/>
      <c r="V271" s="63"/>
      <c r="W271" s="63"/>
      <c r="X271" s="63"/>
      <c r="Y271" s="63"/>
      <c r="Z271" s="63"/>
      <c r="AA271" s="63"/>
      <c r="AB271" s="63"/>
      <c r="AC271" s="63"/>
      <c r="AD271" s="63"/>
      <c r="AE271" s="63"/>
      <c r="AF271" s="63"/>
      <c r="AG271" s="63"/>
    </row>
    <row r="272" spans="2:33" s="33" customFormat="1" ht="15.75" thickBot="1" x14ac:dyDescent="0.3">
      <c r="B272" t="s">
        <v>616</v>
      </c>
      <c r="E272" s="140"/>
      <c r="F272" s="142" t="s">
        <v>58</v>
      </c>
      <c r="G272" s="142">
        <v>121</v>
      </c>
      <c r="H272" s="142">
        <v>2017</v>
      </c>
      <c r="I272" s="142"/>
      <c r="J272" s="142"/>
      <c r="K272" s="33" t="s">
        <v>333</v>
      </c>
      <c r="L272" s="34">
        <v>1</v>
      </c>
      <c r="N272" s="71"/>
      <c r="O272" s="63"/>
      <c r="P272" s="63"/>
      <c r="Q272" s="63"/>
      <c r="R272" s="63"/>
      <c r="S272" s="63"/>
      <c r="T272" s="63"/>
      <c r="U272" s="63"/>
      <c r="V272" s="63"/>
      <c r="W272" s="63"/>
      <c r="X272" s="63"/>
      <c r="Y272" s="63"/>
      <c r="Z272" s="63"/>
      <c r="AA272" s="63"/>
      <c r="AB272" s="63"/>
      <c r="AC272" s="63"/>
      <c r="AD272" s="63"/>
      <c r="AE272" s="63"/>
      <c r="AF272" s="63"/>
      <c r="AG272" s="63"/>
    </row>
    <row r="273" spans="2:33" s="36" customFormat="1" ht="15.75" thickBot="1" x14ac:dyDescent="0.3">
      <c r="B273" s="69" t="s">
        <v>617</v>
      </c>
      <c r="E273" s="141"/>
      <c r="F273" s="143"/>
      <c r="G273" s="143"/>
      <c r="H273" s="143"/>
      <c r="I273" s="143"/>
      <c r="J273" s="143"/>
      <c r="K273" s="36" t="s">
        <v>145</v>
      </c>
      <c r="L273" s="37">
        <v>0</v>
      </c>
      <c r="N273" s="71"/>
      <c r="O273" s="63"/>
      <c r="P273" s="63"/>
      <c r="Q273" s="63"/>
      <c r="R273" s="63"/>
      <c r="S273" s="63"/>
      <c r="T273" s="63"/>
      <c r="U273" s="63"/>
      <c r="V273" s="63"/>
      <c r="W273" s="63"/>
      <c r="X273" s="63"/>
      <c r="Y273" s="63"/>
      <c r="Z273" s="63"/>
      <c r="AA273" s="63"/>
      <c r="AB273" s="63"/>
      <c r="AC273" s="63"/>
      <c r="AD273" s="63"/>
      <c r="AE273" s="63"/>
      <c r="AF273" s="63"/>
      <c r="AG273" s="63"/>
    </row>
    <row r="274" spans="2:33" s="33" customFormat="1" ht="15.75" thickBot="1" x14ac:dyDescent="0.3">
      <c r="B274" t="s">
        <v>609</v>
      </c>
      <c r="E274" s="140"/>
      <c r="F274" s="142" t="s">
        <v>58</v>
      </c>
      <c r="G274" s="142">
        <v>122</v>
      </c>
      <c r="H274" s="142">
        <v>2018</v>
      </c>
      <c r="I274" s="142"/>
      <c r="J274" s="142"/>
      <c r="K274" s="33" t="s">
        <v>318</v>
      </c>
      <c r="L274" s="34">
        <v>4</v>
      </c>
      <c r="N274" s="71"/>
      <c r="O274" s="63"/>
      <c r="P274" s="63"/>
      <c r="Q274" s="63"/>
      <c r="R274" s="63"/>
      <c r="S274" s="63"/>
      <c r="T274" s="63"/>
      <c r="U274" s="63"/>
      <c r="V274" s="63"/>
      <c r="W274" s="63"/>
      <c r="X274" s="63"/>
      <c r="Y274" s="63"/>
      <c r="Z274" s="63"/>
      <c r="AA274" s="63"/>
      <c r="AB274" s="63"/>
      <c r="AC274" s="63"/>
      <c r="AD274" s="63"/>
      <c r="AE274" s="63"/>
      <c r="AF274" s="63"/>
      <c r="AG274" s="63"/>
    </row>
    <row r="275" spans="2:33" s="36" customFormat="1" ht="15.75" thickBot="1" x14ac:dyDescent="0.3">
      <c r="B275" s="69" t="s">
        <v>615</v>
      </c>
      <c r="E275" s="141"/>
      <c r="F275" s="143"/>
      <c r="G275" s="143"/>
      <c r="H275" s="143"/>
      <c r="I275" s="143"/>
      <c r="J275" s="143"/>
      <c r="K275" s="36" t="s">
        <v>146</v>
      </c>
      <c r="L275" s="37">
        <v>0</v>
      </c>
      <c r="N275" s="71"/>
      <c r="O275" s="63"/>
      <c r="P275" s="63"/>
      <c r="Q275" s="63"/>
      <c r="R275" s="63"/>
      <c r="S275" s="63"/>
      <c r="T275" s="63"/>
      <c r="U275" s="63"/>
      <c r="V275" s="63"/>
      <c r="W275" s="63"/>
      <c r="X275" s="63"/>
      <c r="Y275" s="63"/>
      <c r="Z275" s="63"/>
      <c r="AA275" s="63"/>
      <c r="AB275" s="63"/>
      <c r="AC275" s="63"/>
      <c r="AD275" s="63"/>
      <c r="AE275" s="63"/>
      <c r="AF275" s="63"/>
      <c r="AG275" s="63"/>
    </row>
    <row r="276" spans="2:33" s="33" customFormat="1" ht="15.75" thickBot="1" x14ac:dyDescent="0.3">
      <c r="B276" t="s">
        <v>612</v>
      </c>
      <c r="E276" s="140"/>
      <c r="F276" s="142" t="s">
        <v>58</v>
      </c>
      <c r="G276" s="142">
        <v>123</v>
      </c>
      <c r="H276" s="142">
        <v>2019</v>
      </c>
      <c r="I276" s="142"/>
      <c r="J276" s="142"/>
      <c r="K276" s="33" t="s">
        <v>145</v>
      </c>
      <c r="L276" s="34">
        <v>6</v>
      </c>
      <c r="M276" s="33" t="s">
        <v>313</v>
      </c>
      <c r="N276" s="71"/>
      <c r="O276" s="63"/>
      <c r="P276" s="63"/>
      <c r="Q276" s="63"/>
      <c r="R276" s="63"/>
      <c r="S276" s="63"/>
      <c r="T276" s="63"/>
      <c r="U276" s="63"/>
      <c r="V276" s="63"/>
      <c r="W276" s="63"/>
      <c r="X276" s="63"/>
      <c r="Y276" s="63"/>
      <c r="Z276" s="63"/>
      <c r="AA276" s="63"/>
      <c r="AB276" s="63"/>
      <c r="AC276" s="63"/>
      <c r="AD276" s="63"/>
      <c r="AE276" s="63"/>
      <c r="AF276" s="63"/>
      <c r="AG276" s="63"/>
    </row>
    <row r="277" spans="2:33" s="36" customFormat="1" ht="15.75" thickBot="1" x14ac:dyDescent="0.3">
      <c r="B277" s="69" t="s">
        <v>613</v>
      </c>
      <c r="E277" s="141"/>
      <c r="F277" s="143"/>
      <c r="G277" s="143"/>
      <c r="H277" s="143"/>
      <c r="I277" s="143"/>
      <c r="J277" s="143"/>
      <c r="K277" s="36" t="s">
        <v>146</v>
      </c>
      <c r="L277" s="37">
        <v>0</v>
      </c>
      <c r="N277" s="71"/>
      <c r="O277" s="63"/>
      <c r="P277" s="63"/>
      <c r="Q277" s="63"/>
      <c r="R277" s="63"/>
      <c r="S277" s="63"/>
      <c r="T277" s="63"/>
      <c r="U277" s="63"/>
      <c r="V277" s="63"/>
      <c r="W277" s="63"/>
      <c r="X277" s="63"/>
      <c r="Y277" s="63"/>
      <c r="Z277" s="63"/>
      <c r="AA277" s="63"/>
      <c r="AB277" s="63"/>
      <c r="AC277" s="63"/>
      <c r="AD277" s="63"/>
      <c r="AE277" s="63"/>
      <c r="AF277" s="63"/>
      <c r="AG277" s="63"/>
    </row>
    <row r="278" spans="2:33" s="33" customFormat="1" ht="15.75" thickBot="1" x14ac:dyDescent="0.3">
      <c r="B278" s="33" t="s">
        <v>608</v>
      </c>
      <c r="E278" s="140"/>
      <c r="F278" s="142" t="s">
        <v>88</v>
      </c>
      <c r="G278" s="142">
        <v>124</v>
      </c>
      <c r="H278" s="142">
        <v>2020</v>
      </c>
      <c r="I278" s="142"/>
      <c r="J278" s="142"/>
      <c r="K278" s="33" t="s">
        <v>142</v>
      </c>
      <c r="L278" s="34">
        <v>5</v>
      </c>
      <c r="N278" s="71"/>
      <c r="O278" s="63"/>
      <c r="P278" s="63"/>
      <c r="Q278" s="63"/>
      <c r="R278" s="63"/>
      <c r="S278" s="63"/>
      <c r="T278" s="63"/>
      <c r="U278" s="63"/>
      <c r="V278" s="63"/>
      <c r="W278" s="63"/>
      <c r="X278" s="63"/>
      <c r="Y278" s="63"/>
      <c r="Z278" s="63"/>
      <c r="AA278" s="63"/>
      <c r="AB278" s="63"/>
      <c r="AC278" s="63"/>
      <c r="AD278" s="63"/>
      <c r="AE278" s="63"/>
      <c r="AF278" s="63"/>
      <c r="AG278" s="63"/>
    </row>
    <row r="279" spans="2:33" s="36" customFormat="1" ht="15.75" thickBot="1" x14ac:dyDescent="0.3">
      <c r="B279" s="68" t="s">
        <v>611</v>
      </c>
      <c r="E279" s="141"/>
      <c r="F279" s="143"/>
      <c r="G279" s="143"/>
      <c r="H279" s="143"/>
      <c r="I279" s="143"/>
      <c r="J279" s="143"/>
      <c r="K279" s="36" t="s">
        <v>334</v>
      </c>
      <c r="L279" s="37">
        <v>2</v>
      </c>
      <c r="N279" s="71"/>
      <c r="O279" s="63"/>
      <c r="P279" s="63"/>
      <c r="Q279" s="63"/>
      <c r="R279" s="63"/>
      <c r="S279" s="63"/>
      <c r="T279" s="63"/>
      <c r="U279" s="63"/>
      <c r="V279" s="63"/>
      <c r="W279" s="63"/>
      <c r="X279" s="63"/>
      <c r="Y279" s="63"/>
      <c r="Z279" s="63"/>
      <c r="AA279" s="63"/>
      <c r="AB279" s="63"/>
      <c r="AC279" s="63"/>
      <c r="AD279" s="63"/>
      <c r="AE279" s="63"/>
      <c r="AF279" s="63"/>
      <c r="AG279" s="63"/>
    </row>
    <row r="280" spans="2:33" s="33" customFormat="1" ht="15.75" thickBot="1" x14ac:dyDescent="0.3">
      <c r="E280" s="140"/>
      <c r="F280" s="142"/>
      <c r="G280" s="142">
        <v>125</v>
      </c>
      <c r="H280" s="142">
        <v>2021</v>
      </c>
      <c r="I280" s="142"/>
      <c r="J280" s="142"/>
      <c r="L280" s="34"/>
      <c r="N280" s="71"/>
      <c r="O280" s="63"/>
      <c r="P280" s="63"/>
      <c r="Q280" s="63"/>
      <c r="R280" s="63"/>
      <c r="S280" s="63"/>
      <c r="T280" s="63"/>
      <c r="U280" s="63"/>
      <c r="V280" s="63"/>
      <c r="W280" s="63"/>
      <c r="X280" s="63"/>
      <c r="Y280" s="63"/>
      <c r="Z280" s="63"/>
      <c r="AA280" s="63"/>
      <c r="AB280" s="63"/>
      <c r="AC280" s="63"/>
      <c r="AD280" s="63"/>
      <c r="AE280" s="63"/>
      <c r="AF280" s="63"/>
      <c r="AG280" s="63"/>
    </row>
    <row r="281" spans="2:33" s="36" customFormat="1" ht="15.75" thickBot="1" x14ac:dyDescent="0.3">
      <c r="E281" s="141"/>
      <c r="F281" s="143"/>
      <c r="G281" s="143"/>
      <c r="H281" s="143"/>
      <c r="I281" s="143"/>
      <c r="J281" s="143"/>
      <c r="L281" s="37"/>
      <c r="N281" s="71"/>
      <c r="O281" s="63"/>
      <c r="P281" s="63"/>
      <c r="Q281" s="63"/>
      <c r="R281" s="63"/>
      <c r="S281" s="63"/>
      <c r="T281" s="63"/>
      <c r="U281" s="63"/>
      <c r="V281" s="63"/>
      <c r="W281" s="63"/>
      <c r="X281" s="63"/>
      <c r="Y281" s="63"/>
      <c r="Z281" s="63"/>
      <c r="AA281" s="63"/>
      <c r="AB281" s="63"/>
      <c r="AC281" s="63"/>
      <c r="AD281" s="63"/>
      <c r="AE281" s="63"/>
      <c r="AF281" s="63"/>
      <c r="AG281" s="63"/>
    </row>
    <row r="282" spans="2:33" s="39" customFormat="1" ht="15.75" thickBot="1" x14ac:dyDescent="0.3">
      <c r="E282" s="177"/>
      <c r="F282" s="179"/>
      <c r="G282" s="179">
        <v>126</v>
      </c>
      <c r="H282" s="179">
        <v>2022</v>
      </c>
      <c r="I282" s="179"/>
      <c r="J282" s="179"/>
      <c r="L282" s="40"/>
      <c r="N282" s="71"/>
      <c r="O282" s="63"/>
      <c r="P282" s="63"/>
      <c r="Q282" s="63"/>
      <c r="R282" s="63"/>
      <c r="S282" s="63"/>
      <c r="T282" s="63"/>
      <c r="U282" s="63"/>
      <c r="V282" s="63"/>
      <c r="W282" s="63"/>
      <c r="X282" s="63"/>
      <c r="Y282" s="63"/>
      <c r="Z282" s="63"/>
      <c r="AA282" s="63"/>
      <c r="AB282" s="63"/>
      <c r="AC282" s="63"/>
      <c r="AD282" s="63"/>
      <c r="AE282" s="63"/>
      <c r="AF282" s="63"/>
      <c r="AG282" s="63"/>
    </row>
    <row r="283" spans="2:33" s="41" customFormat="1" ht="15.75" thickBot="1" x14ac:dyDescent="0.3">
      <c r="E283" s="178"/>
      <c r="F283" s="180"/>
      <c r="G283" s="180"/>
      <c r="H283" s="180"/>
      <c r="I283" s="180"/>
      <c r="J283" s="180"/>
      <c r="L283" s="42"/>
      <c r="N283" s="71"/>
      <c r="O283" s="63"/>
      <c r="P283" s="63"/>
      <c r="Q283" s="63"/>
      <c r="R283" s="63"/>
      <c r="S283" s="63"/>
      <c r="T283" s="63"/>
      <c r="U283" s="63"/>
      <c r="V283" s="63"/>
      <c r="W283" s="63"/>
      <c r="X283" s="63"/>
      <c r="Y283" s="63"/>
      <c r="Z283" s="63"/>
      <c r="AA283" s="63"/>
      <c r="AB283" s="63"/>
      <c r="AC283" s="63"/>
      <c r="AD283" s="63"/>
      <c r="AE283" s="63"/>
      <c r="AF283" s="63"/>
      <c r="AG283" s="63"/>
    </row>
    <row r="284" spans="2:33" ht="15.75" thickBot="1" x14ac:dyDescent="0.3">
      <c r="E284" s="32"/>
      <c r="F284" s="32"/>
      <c r="N284" s="71"/>
    </row>
    <row r="285" spans="2:33" ht="15.75" thickBot="1" x14ac:dyDescent="0.3">
      <c r="E285" s="32"/>
      <c r="F285" s="32"/>
      <c r="N285" s="71"/>
    </row>
    <row r="286" spans="2:33" ht="15.75" thickBot="1" x14ac:dyDescent="0.3">
      <c r="E286" s="32"/>
      <c r="F286" s="32"/>
      <c r="N286" s="71"/>
    </row>
    <row r="287" spans="2:33" ht="15.75" thickBot="1" x14ac:dyDescent="0.3">
      <c r="E287" s="32"/>
      <c r="F287" s="32"/>
      <c r="N287" s="71"/>
    </row>
    <row r="288" spans="2:33" ht="15.75" thickBot="1" x14ac:dyDescent="0.3">
      <c r="E288" s="32"/>
      <c r="F288" s="32"/>
      <c r="N288" s="71"/>
    </row>
    <row r="289" spans="5:14" ht="15.75" thickBot="1" x14ac:dyDescent="0.3">
      <c r="E289" s="32"/>
      <c r="F289" s="32"/>
      <c r="N289" s="71"/>
    </row>
    <row r="290" spans="5:14" ht="15.75" thickBot="1" x14ac:dyDescent="0.3">
      <c r="E290" s="32"/>
      <c r="F290" s="32"/>
      <c r="N290" s="71"/>
    </row>
    <row r="291" spans="5:14" ht="15.75" thickBot="1" x14ac:dyDescent="0.3">
      <c r="E291" s="32"/>
      <c r="F291" s="32"/>
      <c r="N291" s="71"/>
    </row>
    <row r="292" spans="5:14" ht="15.75" thickBot="1" x14ac:dyDescent="0.3">
      <c r="E292" s="32"/>
      <c r="F292" s="32"/>
      <c r="N292" s="71"/>
    </row>
    <row r="293" spans="5:14" ht="15.75" thickBot="1" x14ac:dyDescent="0.3">
      <c r="E293" s="32"/>
      <c r="F293" s="32"/>
      <c r="N293" s="71"/>
    </row>
    <row r="294" spans="5:14" ht="15.75" thickBot="1" x14ac:dyDescent="0.3">
      <c r="E294" s="32"/>
      <c r="F294" s="32"/>
      <c r="N294" s="71"/>
    </row>
    <row r="295" spans="5:14" ht="15.75" thickBot="1" x14ac:dyDescent="0.3">
      <c r="E295" s="32"/>
      <c r="F295" s="32"/>
      <c r="N295" s="71"/>
    </row>
    <row r="296" spans="5:14" ht="15.75" thickBot="1" x14ac:dyDescent="0.3">
      <c r="E296" s="32"/>
      <c r="F296" s="32"/>
      <c r="N296" s="71"/>
    </row>
    <row r="297" spans="5:14" ht="15.75" thickBot="1" x14ac:dyDescent="0.3">
      <c r="E297" s="32"/>
      <c r="F297" s="32"/>
      <c r="N297" s="71"/>
    </row>
    <row r="298" spans="5:14" ht="15.75" thickBot="1" x14ac:dyDescent="0.3">
      <c r="E298" s="32"/>
      <c r="F298" s="32"/>
      <c r="N298" s="71"/>
    </row>
    <row r="299" spans="5:14" ht="15.75" thickBot="1" x14ac:dyDescent="0.3">
      <c r="E299" s="32"/>
      <c r="F299" s="32"/>
      <c r="N299" s="71"/>
    </row>
    <row r="300" spans="5:14" ht="15.75" thickBot="1" x14ac:dyDescent="0.3">
      <c r="E300" s="32"/>
      <c r="F300" s="32"/>
      <c r="N300" s="71"/>
    </row>
    <row r="301" spans="5:14" ht="15.75" thickBot="1" x14ac:dyDescent="0.3">
      <c r="E301" s="32"/>
      <c r="F301" s="32"/>
      <c r="N301" s="71"/>
    </row>
    <row r="302" spans="5:14" ht="15.75" thickBot="1" x14ac:dyDescent="0.3">
      <c r="E302" s="32"/>
      <c r="F302" s="32"/>
      <c r="N302" s="71"/>
    </row>
    <row r="303" spans="5:14" ht="15.75" thickBot="1" x14ac:dyDescent="0.3">
      <c r="E303" s="32"/>
      <c r="F303" s="32"/>
      <c r="N303" s="71"/>
    </row>
    <row r="304" spans="5:14" ht="15.75" thickBot="1" x14ac:dyDescent="0.3">
      <c r="E304" s="32"/>
      <c r="F304" s="32"/>
      <c r="N304" s="71"/>
    </row>
    <row r="305" spans="5:14" ht="15.75" thickBot="1" x14ac:dyDescent="0.3">
      <c r="E305" s="32"/>
      <c r="F305" s="32"/>
      <c r="N305" s="71"/>
    </row>
    <row r="306" spans="5:14" ht="15.75" thickBot="1" x14ac:dyDescent="0.3">
      <c r="E306" s="32"/>
      <c r="F306" s="32"/>
      <c r="N306" s="71"/>
    </row>
    <row r="307" spans="5:14" ht="15.75" thickBot="1" x14ac:dyDescent="0.3">
      <c r="E307" s="32"/>
      <c r="F307" s="32"/>
      <c r="N307" s="71"/>
    </row>
    <row r="308" spans="5:14" ht="15.75" thickBot="1" x14ac:dyDescent="0.3">
      <c r="E308" s="32"/>
      <c r="F308" s="32"/>
      <c r="N308" s="71"/>
    </row>
    <row r="309" spans="5:14" ht="15.75" thickBot="1" x14ac:dyDescent="0.3">
      <c r="E309" s="32"/>
      <c r="F309" s="32"/>
      <c r="N309" s="71"/>
    </row>
    <row r="310" spans="5:14" ht="15.75" thickBot="1" x14ac:dyDescent="0.3">
      <c r="E310" s="32"/>
      <c r="F310" s="32"/>
      <c r="N310" s="71"/>
    </row>
    <row r="311" spans="5:14" ht="15.75" thickBot="1" x14ac:dyDescent="0.3">
      <c r="E311" s="32"/>
      <c r="F311" s="32"/>
      <c r="N311" s="71"/>
    </row>
    <row r="312" spans="5:14" ht="15.75" thickBot="1" x14ac:dyDescent="0.3">
      <c r="E312" s="32"/>
      <c r="F312" s="32"/>
      <c r="N312" s="71"/>
    </row>
    <row r="313" spans="5:14" ht="15.75" thickBot="1" x14ac:dyDescent="0.3">
      <c r="E313" s="32"/>
      <c r="F313" s="32"/>
      <c r="N313" s="71"/>
    </row>
    <row r="314" spans="5:14" ht="15.75" thickBot="1" x14ac:dyDescent="0.3">
      <c r="E314" s="32"/>
      <c r="F314" s="32"/>
      <c r="N314" s="71"/>
    </row>
    <row r="315" spans="5:14" ht="15.75" thickBot="1" x14ac:dyDescent="0.3">
      <c r="E315" s="32"/>
      <c r="F315" s="32"/>
      <c r="N315" s="71"/>
    </row>
    <row r="316" spans="5:14" ht="15.75" thickBot="1" x14ac:dyDescent="0.3">
      <c r="E316" s="32"/>
      <c r="F316" s="32"/>
      <c r="N316" s="71"/>
    </row>
    <row r="317" spans="5:14" ht="15.75" thickBot="1" x14ac:dyDescent="0.3">
      <c r="E317" s="32"/>
      <c r="F317" s="32"/>
      <c r="N317" s="71"/>
    </row>
    <row r="318" spans="5:14" ht="15.75" thickBot="1" x14ac:dyDescent="0.3">
      <c r="E318" s="32"/>
      <c r="F318" s="32"/>
      <c r="N318" s="71"/>
    </row>
    <row r="319" spans="5:14" ht="15.75" thickBot="1" x14ac:dyDescent="0.3">
      <c r="E319" s="32"/>
      <c r="F319" s="32"/>
      <c r="N319" s="71"/>
    </row>
    <row r="320" spans="5:14" ht="15.75" thickBot="1" x14ac:dyDescent="0.3">
      <c r="E320" s="32"/>
      <c r="F320" s="32"/>
      <c r="N320" s="71"/>
    </row>
    <row r="321" spans="5:14" ht="15.75" thickBot="1" x14ac:dyDescent="0.3">
      <c r="E321" s="32"/>
      <c r="F321" s="32"/>
      <c r="N321" s="71"/>
    </row>
    <row r="322" spans="5:14" ht="15.75" thickBot="1" x14ac:dyDescent="0.3">
      <c r="E322" s="32"/>
      <c r="F322" s="32"/>
      <c r="N322" s="71"/>
    </row>
    <row r="323" spans="5:14" ht="15.75" thickBot="1" x14ac:dyDescent="0.3">
      <c r="E323" s="32"/>
      <c r="F323" s="32"/>
      <c r="N323" s="71"/>
    </row>
    <row r="324" spans="5:14" ht="15.75" thickBot="1" x14ac:dyDescent="0.3">
      <c r="E324" s="32"/>
      <c r="F324" s="32"/>
      <c r="N324" s="71"/>
    </row>
    <row r="325" spans="5:14" ht="15.75" thickBot="1" x14ac:dyDescent="0.3">
      <c r="E325" s="32"/>
      <c r="F325" s="32"/>
      <c r="N325" s="71"/>
    </row>
    <row r="326" spans="5:14" ht="15.75" thickBot="1" x14ac:dyDescent="0.3">
      <c r="E326" s="32"/>
      <c r="F326" s="32"/>
      <c r="N326" s="71"/>
    </row>
    <row r="327" spans="5:14" ht="15.75" thickBot="1" x14ac:dyDescent="0.3">
      <c r="E327" s="32"/>
      <c r="F327" s="32"/>
      <c r="N327" s="71"/>
    </row>
    <row r="328" spans="5:14" ht="15.75" thickBot="1" x14ac:dyDescent="0.3">
      <c r="E328" s="32"/>
      <c r="F328" s="32"/>
      <c r="N328" s="71"/>
    </row>
    <row r="329" spans="5:14" ht="15.75" thickBot="1" x14ac:dyDescent="0.3">
      <c r="E329" s="32"/>
      <c r="F329" s="32"/>
      <c r="N329" s="71"/>
    </row>
    <row r="330" spans="5:14" ht="15.75" thickBot="1" x14ac:dyDescent="0.3">
      <c r="E330" s="32"/>
      <c r="F330" s="32"/>
      <c r="N330" s="71"/>
    </row>
    <row r="331" spans="5:14" ht="15.75" thickBot="1" x14ac:dyDescent="0.3">
      <c r="E331" s="32"/>
      <c r="F331" s="32"/>
      <c r="N331" s="71"/>
    </row>
    <row r="332" spans="5:14" ht="15.75" thickBot="1" x14ac:dyDescent="0.3">
      <c r="E332" s="32"/>
      <c r="F332" s="32"/>
      <c r="N332" s="71"/>
    </row>
    <row r="333" spans="5:14" ht="15.75" thickBot="1" x14ac:dyDescent="0.3">
      <c r="E333" s="32"/>
      <c r="F333" s="32"/>
      <c r="N333" s="71"/>
    </row>
    <row r="334" spans="5:14" ht="15.75" thickBot="1" x14ac:dyDescent="0.3">
      <c r="E334" s="32"/>
      <c r="F334" s="32"/>
      <c r="N334" s="71"/>
    </row>
    <row r="335" spans="5:14" ht="15.75" thickBot="1" x14ac:dyDescent="0.3">
      <c r="E335" s="32"/>
      <c r="F335" s="32"/>
      <c r="N335" s="71"/>
    </row>
    <row r="336" spans="5:14" ht="15.75" thickBot="1" x14ac:dyDescent="0.3">
      <c r="E336" s="32"/>
      <c r="F336" s="32"/>
      <c r="N336" s="71"/>
    </row>
    <row r="337" spans="5:14" ht="15.75" thickBot="1" x14ac:dyDescent="0.3">
      <c r="E337" s="32"/>
      <c r="F337" s="32"/>
      <c r="N337" s="71"/>
    </row>
    <row r="338" spans="5:14" ht="15.75" thickBot="1" x14ac:dyDescent="0.3">
      <c r="E338" s="32"/>
      <c r="F338" s="32"/>
      <c r="N338" s="71"/>
    </row>
    <row r="339" spans="5:14" ht="15.75" thickBot="1" x14ac:dyDescent="0.3">
      <c r="E339" s="32"/>
      <c r="F339" s="32"/>
      <c r="N339" s="71"/>
    </row>
    <row r="340" spans="5:14" ht="15.75" thickBot="1" x14ac:dyDescent="0.3">
      <c r="E340" s="32"/>
      <c r="F340" s="32"/>
      <c r="N340" s="71"/>
    </row>
    <row r="341" spans="5:14" ht="15.75" thickBot="1" x14ac:dyDescent="0.3">
      <c r="E341" s="32"/>
      <c r="F341" s="32"/>
      <c r="N341" s="71"/>
    </row>
    <row r="342" spans="5:14" ht="15.75" thickBot="1" x14ac:dyDescent="0.3">
      <c r="E342" s="32"/>
      <c r="F342" s="32"/>
      <c r="N342" s="71"/>
    </row>
    <row r="343" spans="5:14" ht="15.75" thickBot="1" x14ac:dyDescent="0.3">
      <c r="E343" s="32"/>
      <c r="F343" s="32"/>
      <c r="N343" s="71"/>
    </row>
    <row r="344" spans="5:14" ht="15.75" thickBot="1" x14ac:dyDescent="0.3">
      <c r="E344" s="32"/>
      <c r="F344" s="32"/>
      <c r="N344" s="71"/>
    </row>
    <row r="345" spans="5:14" ht="15.75" thickBot="1" x14ac:dyDescent="0.3">
      <c r="E345" s="32"/>
      <c r="F345" s="32"/>
      <c r="N345" s="71"/>
    </row>
    <row r="346" spans="5:14" ht="15.75" thickBot="1" x14ac:dyDescent="0.3">
      <c r="E346" s="32"/>
      <c r="F346" s="32"/>
      <c r="N346" s="71"/>
    </row>
    <row r="347" spans="5:14" x14ac:dyDescent="0.25">
      <c r="E347" s="32"/>
      <c r="F347" s="32"/>
      <c r="N347" s="71"/>
    </row>
    <row r="348" spans="5:14" x14ac:dyDescent="0.25">
      <c r="E348" s="32"/>
      <c r="F348" s="32"/>
    </row>
    <row r="349" spans="5:14" x14ac:dyDescent="0.25">
      <c r="E349" s="32"/>
      <c r="F349" s="32"/>
    </row>
    <row r="350" spans="5:14" x14ac:dyDescent="0.25">
      <c r="E350" s="32"/>
      <c r="F350" s="32"/>
    </row>
    <row r="351" spans="5:14" x14ac:dyDescent="0.25">
      <c r="E351" s="32"/>
      <c r="F351" s="32"/>
    </row>
    <row r="352" spans="5:14" x14ac:dyDescent="0.25">
      <c r="E352" s="32"/>
      <c r="F352" s="32"/>
    </row>
    <row r="353" spans="5:6" x14ac:dyDescent="0.25">
      <c r="E353" s="32"/>
      <c r="F353" s="32"/>
    </row>
    <row r="354" spans="5:6" x14ac:dyDescent="0.25">
      <c r="E354" s="32"/>
      <c r="F354" s="32"/>
    </row>
    <row r="355" spans="5:6" x14ac:dyDescent="0.25">
      <c r="E355" s="32"/>
      <c r="F355" s="32"/>
    </row>
    <row r="356" spans="5:6" x14ac:dyDescent="0.25">
      <c r="E356" s="32"/>
      <c r="F356" s="32"/>
    </row>
    <row r="357" spans="5:6" x14ac:dyDescent="0.25">
      <c r="E357" s="32"/>
      <c r="F357" s="32"/>
    </row>
    <row r="358" spans="5:6" x14ac:dyDescent="0.25">
      <c r="E358" s="32"/>
      <c r="F358" s="32"/>
    </row>
    <row r="359" spans="5:6" x14ac:dyDescent="0.25">
      <c r="E359" s="32"/>
      <c r="F359" s="32"/>
    </row>
    <row r="360" spans="5:6" x14ac:dyDescent="0.25">
      <c r="E360" s="32"/>
      <c r="F360" s="32"/>
    </row>
    <row r="361" spans="5:6" x14ac:dyDescent="0.25">
      <c r="E361" s="32"/>
      <c r="F361" s="32"/>
    </row>
    <row r="362" spans="5:6" x14ac:dyDescent="0.25">
      <c r="E362" s="32"/>
      <c r="F362" s="32"/>
    </row>
    <row r="363" spans="5:6" x14ac:dyDescent="0.25">
      <c r="E363" s="32"/>
      <c r="F363" s="32"/>
    </row>
    <row r="364" spans="5:6" x14ac:dyDescent="0.25">
      <c r="E364" s="32"/>
      <c r="F364" s="32"/>
    </row>
    <row r="365" spans="5:6" x14ac:dyDescent="0.25">
      <c r="E365" s="32"/>
      <c r="F365" s="32"/>
    </row>
    <row r="366" spans="5:6" x14ac:dyDescent="0.25">
      <c r="E366" s="32"/>
      <c r="F366" s="32"/>
    </row>
    <row r="367" spans="5:6" x14ac:dyDescent="0.25">
      <c r="E367" s="32"/>
      <c r="F367" s="32"/>
    </row>
    <row r="368" spans="5:6" x14ac:dyDescent="0.25">
      <c r="E368" s="32"/>
      <c r="F368" s="32"/>
    </row>
    <row r="369" spans="5:6" x14ac:dyDescent="0.25">
      <c r="E369" s="32"/>
      <c r="F369" s="32"/>
    </row>
    <row r="370" spans="5:6" x14ac:dyDescent="0.25">
      <c r="E370" s="32"/>
      <c r="F370" s="32"/>
    </row>
    <row r="371" spans="5:6" x14ac:dyDescent="0.25">
      <c r="E371" s="32"/>
      <c r="F371" s="32"/>
    </row>
    <row r="372" spans="5:6" x14ac:dyDescent="0.25">
      <c r="E372" s="32"/>
      <c r="F372" s="32"/>
    </row>
    <row r="373" spans="5:6" x14ac:dyDescent="0.25">
      <c r="E373" s="32"/>
      <c r="F373" s="32"/>
    </row>
    <row r="374" spans="5:6" x14ac:dyDescent="0.25">
      <c r="E374" s="32"/>
      <c r="F374" s="32"/>
    </row>
    <row r="375" spans="5:6" x14ac:dyDescent="0.25">
      <c r="E375" s="32"/>
      <c r="F375" s="32"/>
    </row>
    <row r="376" spans="5:6" x14ac:dyDescent="0.25">
      <c r="E376" s="32"/>
      <c r="F376" s="32"/>
    </row>
    <row r="377" spans="5:6" x14ac:dyDescent="0.25">
      <c r="E377" s="32"/>
      <c r="F377" s="32"/>
    </row>
    <row r="378" spans="5:6" x14ac:dyDescent="0.25">
      <c r="E378" s="32"/>
      <c r="F378" s="32"/>
    </row>
    <row r="379" spans="5:6" x14ac:dyDescent="0.25">
      <c r="E379" s="32"/>
      <c r="F379" s="32"/>
    </row>
    <row r="380" spans="5:6" x14ac:dyDescent="0.25">
      <c r="E380" s="32"/>
      <c r="F380" s="32"/>
    </row>
    <row r="381" spans="5:6" x14ac:dyDescent="0.25">
      <c r="E381" s="32"/>
      <c r="F381" s="32"/>
    </row>
    <row r="382" spans="5:6" x14ac:dyDescent="0.25">
      <c r="E382" s="32"/>
      <c r="F382" s="32"/>
    </row>
    <row r="383" spans="5:6" x14ac:dyDescent="0.25">
      <c r="E383" s="32"/>
      <c r="F383" s="32"/>
    </row>
    <row r="384" spans="5:6" x14ac:dyDescent="0.25">
      <c r="E384" s="32"/>
      <c r="F384" s="32"/>
    </row>
    <row r="385" spans="5:6" x14ac:dyDescent="0.25">
      <c r="E385" s="32"/>
      <c r="F385" s="32"/>
    </row>
    <row r="386" spans="5:6" x14ac:dyDescent="0.25">
      <c r="E386" s="32"/>
      <c r="F386" s="32"/>
    </row>
    <row r="387" spans="5:6" x14ac:dyDescent="0.25">
      <c r="E387" s="32"/>
      <c r="F387" s="32"/>
    </row>
  </sheetData>
  <mergeCells count="744">
    <mergeCell ref="D110:D111"/>
    <mergeCell ref="C110:C111"/>
    <mergeCell ref="D112:D113"/>
    <mergeCell ref="C112:C113"/>
    <mergeCell ref="D114:D115"/>
    <mergeCell ref="C114:C115"/>
    <mergeCell ref="B216:B217"/>
    <mergeCell ref="B218:B219"/>
    <mergeCell ref="B220:B221"/>
    <mergeCell ref="B222:B223"/>
    <mergeCell ref="B224:B225"/>
    <mergeCell ref="C88:C89"/>
    <mergeCell ref="C86:C87"/>
    <mergeCell ref="D90:D91"/>
    <mergeCell ref="C90:C91"/>
    <mergeCell ref="B198:B199"/>
    <mergeCell ref="B200:B201"/>
    <mergeCell ref="B202:B203"/>
    <mergeCell ref="B204:B205"/>
    <mergeCell ref="B206:B207"/>
    <mergeCell ref="B208:B209"/>
    <mergeCell ref="B210:B211"/>
    <mergeCell ref="B212:B213"/>
    <mergeCell ref="B214:B215"/>
    <mergeCell ref="B180:B181"/>
    <mergeCell ref="B182:B183"/>
    <mergeCell ref="B184:B185"/>
    <mergeCell ref="B186:B187"/>
    <mergeCell ref="B188:B189"/>
    <mergeCell ref="B190:B191"/>
    <mergeCell ref="B156:B157"/>
    <mergeCell ref="B158:B159"/>
    <mergeCell ref="B160:B161"/>
    <mergeCell ref="B192:B193"/>
    <mergeCell ref="B194:B195"/>
    <mergeCell ref="B196:B197"/>
    <mergeCell ref="B162:B163"/>
    <mergeCell ref="B164:B165"/>
    <mergeCell ref="B166:B167"/>
    <mergeCell ref="B168:B169"/>
    <mergeCell ref="B170:B171"/>
    <mergeCell ref="B172:B173"/>
    <mergeCell ref="B174:B175"/>
    <mergeCell ref="B176:B177"/>
    <mergeCell ref="B178:B179"/>
    <mergeCell ref="B138:B139"/>
    <mergeCell ref="B140:B141"/>
    <mergeCell ref="B142:B143"/>
    <mergeCell ref="B144:B145"/>
    <mergeCell ref="B146:B147"/>
    <mergeCell ref="B148:B149"/>
    <mergeCell ref="B150:B151"/>
    <mergeCell ref="B152:B153"/>
    <mergeCell ref="B154:B155"/>
    <mergeCell ref="B120:B121"/>
    <mergeCell ref="B122:B123"/>
    <mergeCell ref="B124:B125"/>
    <mergeCell ref="B126:B127"/>
    <mergeCell ref="B128:B129"/>
    <mergeCell ref="B130:B131"/>
    <mergeCell ref="B132:B133"/>
    <mergeCell ref="B134:B135"/>
    <mergeCell ref="B136:B137"/>
    <mergeCell ref="B100:B101"/>
    <mergeCell ref="B102:B103"/>
    <mergeCell ref="B106:B107"/>
    <mergeCell ref="B108:B109"/>
    <mergeCell ref="B110:B111"/>
    <mergeCell ref="B112:B113"/>
    <mergeCell ref="B114:B115"/>
    <mergeCell ref="B116:B117"/>
    <mergeCell ref="B118:B119"/>
    <mergeCell ref="B40:B41"/>
    <mergeCell ref="C56:C57"/>
    <mergeCell ref="C58:C59"/>
    <mergeCell ref="C60:C61"/>
    <mergeCell ref="B88:B89"/>
    <mergeCell ref="B86:B87"/>
    <mergeCell ref="B90:B91"/>
    <mergeCell ref="B94:B95"/>
    <mergeCell ref="B96:B97"/>
    <mergeCell ref="B56:B57"/>
    <mergeCell ref="D66:D67"/>
    <mergeCell ref="D68:D69"/>
    <mergeCell ref="B72:B73"/>
    <mergeCell ref="B70:B71"/>
    <mergeCell ref="C70:C71"/>
    <mergeCell ref="D78:D79"/>
    <mergeCell ref="B78:B79"/>
    <mergeCell ref="C42:C43"/>
    <mergeCell ref="C44:C45"/>
    <mergeCell ref="D80:D81"/>
    <mergeCell ref="C80:C81"/>
    <mergeCell ref="B80:B81"/>
    <mergeCell ref="D82:D83"/>
    <mergeCell ref="C82:C83"/>
    <mergeCell ref="B82:B83"/>
    <mergeCell ref="D84:D85"/>
    <mergeCell ref="C84:C85"/>
    <mergeCell ref="B64:B65"/>
    <mergeCell ref="G68:G69"/>
    <mergeCell ref="H72:J73"/>
    <mergeCell ref="H76:J77"/>
    <mergeCell ref="H78:J79"/>
    <mergeCell ref="F64:F65"/>
    <mergeCell ref="F66:F67"/>
    <mergeCell ref="F68:F69"/>
    <mergeCell ref="F72:F73"/>
    <mergeCell ref="F76:F77"/>
    <mergeCell ref="F74:F75"/>
    <mergeCell ref="G74:G75"/>
    <mergeCell ref="D146:D147"/>
    <mergeCell ref="G36:G37"/>
    <mergeCell ref="C68:C69"/>
    <mergeCell ref="C72:C73"/>
    <mergeCell ref="C76:C77"/>
    <mergeCell ref="C78:C79"/>
    <mergeCell ref="D64:D65"/>
    <mergeCell ref="D86:D87"/>
    <mergeCell ref="D88:D89"/>
    <mergeCell ref="E88:E89"/>
    <mergeCell ref="F88:F89"/>
    <mergeCell ref="G88:G89"/>
    <mergeCell ref="G42:G43"/>
    <mergeCell ref="G44:G45"/>
    <mergeCell ref="G46:G47"/>
    <mergeCell ref="G78:G79"/>
    <mergeCell ref="G80:G81"/>
    <mergeCell ref="G82:G83"/>
    <mergeCell ref="G84:G85"/>
    <mergeCell ref="E116:E117"/>
    <mergeCell ref="F116:F117"/>
    <mergeCell ref="G72:G73"/>
    <mergeCell ref="G76:G77"/>
    <mergeCell ref="E96:E97"/>
    <mergeCell ref="E60:E61"/>
    <mergeCell ref="C64:C65"/>
    <mergeCell ref="C66:C67"/>
    <mergeCell ref="O18:AA19"/>
    <mergeCell ref="O30:AE31"/>
    <mergeCell ref="O34:AD35"/>
    <mergeCell ref="O40:AE41"/>
    <mergeCell ref="C48:C49"/>
    <mergeCell ref="C50:C51"/>
    <mergeCell ref="C26:C27"/>
    <mergeCell ref="C30:C31"/>
    <mergeCell ref="C34:C35"/>
    <mergeCell ref="E50:E51"/>
    <mergeCell ref="F50:F51"/>
    <mergeCell ref="G48:G49"/>
    <mergeCell ref="G52:G53"/>
    <mergeCell ref="G54:G55"/>
    <mergeCell ref="H52:J53"/>
    <mergeCell ref="H54:J55"/>
    <mergeCell ref="H56:J57"/>
    <mergeCell ref="G56:G57"/>
    <mergeCell ref="G64:G65"/>
    <mergeCell ref="G66:G67"/>
    <mergeCell ref="O50:AC51"/>
    <mergeCell ref="G176:G177"/>
    <mergeCell ref="G170:G171"/>
    <mergeCell ref="G202:G203"/>
    <mergeCell ref="G204:G205"/>
    <mergeCell ref="G206:G207"/>
    <mergeCell ref="G208:G209"/>
    <mergeCell ref="G190:G191"/>
    <mergeCell ref="G192:G193"/>
    <mergeCell ref="G194:G195"/>
    <mergeCell ref="G196:G197"/>
    <mergeCell ref="G198:G199"/>
    <mergeCell ref="G200:G201"/>
    <mergeCell ref="G282:G283"/>
    <mergeCell ref="G244:G245"/>
    <mergeCell ref="G246:G247"/>
    <mergeCell ref="G248:G249"/>
    <mergeCell ref="G226:G227"/>
    <mergeCell ref="G228:G229"/>
    <mergeCell ref="G230:G231"/>
    <mergeCell ref="G232:G233"/>
    <mergeCell ref="G234:G235"/>
    <mergeCell ref="G236:G237"/>
    <mergeCell ref="F280:F281"/>
    <mergeCell ref="G280:G281"/>
    <mergeCell ref="G262:G263"/>
    <mergeCell ref="G264:G265"/>
    <mergeCell ref="G266:G267"/>
    <mergeCell ref="G268:G269"/>
    <mergeCell ref="G270:G271"/>
    <mergeCell ref="G272:G273"/>
    <mergeCell ref="G178:G179"/>
    <mergeCell ref="G180:G181"/>
    <mergeCell ref="G188:G189"/>
    <mergeCell ref="G210:G211"/>
    <mergeCell ref="G212:G213"/>
    <mergeCell ref="G278:G279"/>
    <mergeCell ref="G250:G251"/>
    <mergeCell ref="G252:G253"/>
    <mergeCell ref="G254:G255"/>
    <mergeCell ref="G256:G257"/>
    <mergeCell ref="G258:G259"/>
    <mergeCell ref="G260:G261"/>
    <mergeCell ref="G238:G239"/>
    <mergeCell ref="G240:G241"/>
    <mergeCell ref="G242:G243"/>
    <mergeCell ref="F206:F207"/>
    <mergeCell ref="C2:C3"/>
    <mergeCell ref="D2:D3"/>
    <mergeCell ref="B2:B3"/>
    <mergeCell ref="G274:G275"/>
    <mergeCell ref="G276:G277"/>
    <mergeCell ref="G218:G219"/>
    <mergeCell ref="G220:G221"/>
    <mergeCell ref="G222:G223"/>
    <mergeCell ref="G224:G225"/>
    <mergeCell ref="C46:C47"/>
    <mergeCell ref="D46:D47"/>
    <mergeCell ref="G182:G183"/>
    <mergeCell ref="G184:G185"/>
    <mergeCell ref="G186:G187"/>
    <mergeCell ref="G60:G61"/>
    <mergeCell ref="G152:G153"/>
    <mergeCell ref="G160:G161"/>
    <mergeCell ref="G162:G163"/>
    <mergeCell ref="G164:G165"/>
    <mergeCell ref="G166:G167"/>
    <mergeCell ref="F174:F175"/>
    <mergeCell ref="G168:G169"/>
    <mergeCell ref="G172:G173"/>
    <mergeCell ref="G174:G175"/>
    <mergeCell ref="F182:F183"/>
    <mergeCell ref="F184:F185"/>
    <mergeCell ref="F186:F187"/>
    <mergeCell ref="E228:E229"/>
    <mergeCell ref="F218:F219"/>
    <mergeCell ref="F220:F221"/>
    <mergeCell ref="F222:F223"/>
    <mergeCell ref="E208:E209"/>
    <mergeCell ref="F208:F209"/>
    <mergeCell ref="E226:E227"/>
    <mergeCell ref="F156:F157"/>
    <mergeCell ref="F130:F131"/>
    <mergeCell ref="E132:E133"/>
    <mergeCell ref="F132:F133"/>
    <mergeCell ref="E134:E135"/>
    <mergeCell ref="F134:F135"/>
    <mergeCell ref="F196:F197"/>
    <mergeCell ref="F198:F199"/>
    <mergeCell ref="E190:E191"/>
    <mergeCell ref="F190:F191"/>
    <mergeCell ref="E192:E193"/>
    <mergeCell ref="F192:F193"/>
    <mergeCell ref="F152:F153"/>
    <mergeCell ref="F166:F167"/>
    <mergeCell ref="E174:E175"/>
    <mergeCell ref="E176:E177"/>
    <mergeCell ref="E178:E179"/>
    <mergeCell ref="E180:E181"/>
    <mergeCell ref="F188:F189"/>
    <mergeCell ref="F158:F159"/>
    <mergeCell ref="F160:F161"/>
    <mergeCell ref="F162:F163"/>
    <mergeCell ref="F164:F165"/>
    <mergeCell ref="F176:F177"/>
    <mergeCell ref="G214:G215"/>
    <mergeCell ref="G216:G217"/>
    <mergeCell ref="G50:G51"/>
    <mergeCell ref="F204:F205"/>
    <mergeCell ref="F94:F95"/>
    <mergeCell ref="F170:F171"/>
    <mergeCell ref="F122:F123"/>
    <mergeCell ref="F124:F125"/>
    <mergeCell ref="F126:F127"/>
    <mergeCell ref="F128:F129"/>
    <mergeCell ref="F154:F155"/>
    <mergeCell ref="F136:F137"/>
    <mergeCell ref="F138:F139"/>
    <mergeCell ref="F140:F141"/>
    <mergeCell ref="F142:F143"/>
    <mergeCell ref="F168:F169"/>
    <mergeCell ref="F172:F173"/>
    <mergeCell ref="F60:F61"/>
    <mergeCell ref="G94:G95"/>
    <mergeCell ref="G96:G97"/>
    <mergeCell ref="G100:G101"/>
    <mergeCell ref="G102:G103"/>
    <mergeCell ref="G116:G117"/>
    <mergeCell ref="G118:G119"/>
    <mergeCell ref="F96:F97"/>
    <mergeCell ref="E100:E101"/>
    <mergeCell ref="F100:F101"/>
    <mergeCell ref="F102:F103"/>
    <mergeCell ref="F104:F105"/>
    <mergeCell ref="F106:F107"/>
    <mergeCell ref="E78:E79"/>
    <mergeCell ref="F78:F79"/>
    <mergeCell ref="E80:E81"/>
    <mergeCell ref="F80:F81"/>
    <mergeCell ref="E82:E83"/>
    <mergeCell ref="F82:F83"/>
    <mergeCell ref="E84:E85"/>
    <mergeCell ref="F84:F85"/>
    <mergeCell ref="E86:E87"/>
    <mergeCell ref="F86:F87"/>
    <mergeCell ref="E90:E91"/>
    <mergeCell ref="F90:F91"/>
    <mergeCell ref="E94:E95"/>
    <mergeCell ref="E102:E103"/>
    <mergeCell ref="E104:E105"/>
    <mergeCell ref="E106:E107"/>
    <mergeCell ref="F98:F99"/>
    <mergeCell ref="G108:G109"/>
    <mergeCell ref="G128:G129"/>
    <mergeCell ref="G130:G131"/>
    <mergeCell ref="G132:G133"/>
    <mergeCell ref="G134:G135"/>
    <mergeCell ref="G136:G137"/>
    <mergeCell ref="G138:G139"/>
    <mergeCell ref="G120:G121"/>
    <mergeCell ref="G122:G123"/>
    <mergeCell ref="G114:G115"/>
    <mergeCell ref="G140:G141"/>
    <mergeCell ref="G142:G143"/>
    <mergeCell ref="G144:G145"/>
    <mergeCell ref="G146:G147"/>
    <mergeCell ref="G154:G155"/>
    <mergeCell ref="G156:G157"/>
    <mergeCell ref="G110:G111"/>
    <mergeCell ref="G112:G113"/>
    <mergeCell ref="G158:G159"/>
    <mergeCell ref="E108:E109"/>
    <mergeCell ref="G148:G149"/>
    <mergeCell ref="G150:G151"/>
    <mergeCell ref="E118:E119"/>
    <mergeCell ref="F118:F119"/>
    <mergeCell ref="E120:E121"/>
    <mergeCell ref="F120:F121"/>
    <mergeCell ref="E110:E111"/>
    <mergeCell ref="F110:F111"/>
    <mergeCell ref="E112:E113"/>
    <mergeCell ref="F112:F113"/>
    <mergeCell ref="E114:E115"/>
    <mergeCell ref="F114:F115"/>
    <mergeCell ref="F144:F145"/>
    <mergeCell ref="F146:F147"/>
    <mergeCell ref="F148:F149"/>
    <mergeCell ref="F150:F151"/>
    <mergeCell ref="E144:E145"/>
    <mergeCell ref="E146:E147"/>
    <mergeCell ref="E148:E149"/>
    <mergeCell ref="E150:E151"/>
    <mergeCell ref="G124:G125"/>
    <mergeCell ref="G126:G127"/>
    <mergeCell ref="H282:J283"/>
    <mergeCell ref="E48:E49"/>
    <mergeCell ref="F48:F49"/>
    <mergeCell ref="E52:E53"/>
    <mergeCell ref="F52:F53"/>
    <mergeCell ref="E54:E55"/>
    <mergeCell ref="F54:F55"/>
    <mergeCell ref="E56:E57"/>
    <mergeCell ref="F56:F57"/>
    <mergeCell ref="E64:E65"/>
    <mergeCell ref="H270:J271"/>
    <mergeCell ref="H272:J273"/>
    <mergeCell ref="H274:J275"/>
    <mergeCell ref="H276:J277"/>
    <mergeCell ref="H278:J279"/>
    <mergeCell ref="H280:J281"/>
    <mergeCell ref="H258:J259"/>
    <mergeCell ref="F108:F109"/>
    <mergeCell ref="H260:J261"/>
    <mergeCell ref="H262:J263"/>
    <mergeCell ref="H264:J265"/>
    <mergeCell ref="H266:J267"/>
    <mergeCell ref="H268:J269"/>
    <mergeCell ref="H246:J247"/>
    <mergeCell ref="H248:J249"/>
    <mergeCell ref="H250:J251"/>
    <mergeCell ref="H252:J253"/>
    <mergeCell ref="H254:J255"/>
    <mergeCell ref="H256:J257"/>
    <mergeCell ref="H234:J235"/>
    <mergeCell ref="H236:J237"/>
    <mergeCell ref="H238:J239"/>
    <mergeCell ref="H240:J241"/>
    <mergeCell ref="H242:J243"/>
    <mergeCell ref="H244:J245"/>
    <mergeCell ref="H222:J223"/>
    <mergeCell ref="H224:J225"/>
    <mergeCell ref="H226:J227"/>
    <mergeCell ref="H228:J229"/>
    <mergeCell ref="H230:J231"/>
    <mergeCell ref="H232:J233"/>
    <mergeCell ref="H210:J211"/>
    <mergeCell ref="H212:J213"/>
    <mergeCell ref="H214:J215"/>
    <mergeCell ref="H216:J217"/>
    <mergeCell ref="H218:J219"/>
    <mergeCell ref="H220:J221"/>
    <mergeCell ref="H198:J199"/>
    <mergeCell ref="H200:J201"/>
    <mergeCell ref="H202:J203"/>
    <mergeCell ref="H204:J205"/>
    <mergeCell ref="H206:J207"/>
    <mergeCell ref="H208:J209"/>
    <mergeCell ref="H186:J187"/>
    <mergeCell ref="H188:J189"/>
    <mergeCell ref="H190:J191"/>
    <mergeCell ref="H192:J193"/>
    <mergeCell ref="H194:J195"/>
    <mergeCell ref="H196:J197"/>
    <mergeCell ref="H174:J175"/>
    <mergeCell ref="H176:J177"/>
    <mergeCell ref="H178:J179"/>
    <mergeCell ref="H180:J181"/>
    <mergeCell ref="H182:J183"/>
    <mergeCell ref="H184:J185"/>
    <mergeCell ref="H160:J161"/>
    <mergeCell ref="H162:J163"/>
    <mergeCell ref="H164:J165"/>
    <mergeCell ref="H166:J167"/>
    <mergeCell ref="H168:J169"/>
    <mergeCell ref="H172:J173"/>
    <mergeCell ref="H156:J157"/>
    <mergeCell ref="H158:J159"/>
    <mergeCell ref="H170:J171"/>
    <mergeCell ref="H136:J137"/>
    <mergeCell ref="H138:J139"/>
    <mergeCell ref="H140:J141"/>
    <mergeCell ref="H142:J143"/>
    <mergeCell ref="H144:J145"/>
    <mergeCell ref="H146:J147"/>
    <mergeCell ref="H134:J135"/>
    <mergeCell ref="H116:J117"/>
    <mergeCell ref="H118:J119"/>
    <mergeCell ref="H120:J121"/>
    <mergeCell ref="H122:J123"/>
    <mergeCell ref="H148:J149"/>
    <mergeCell ref="H150:J151"/>
    <mergeCell ref="H152:J153"/>
    <mergeCell ref="H154:J155"/>
    <mergeCell ref="H124:J125"/>
    <mergeCell ref="H126:J127"/>
    <mergeCell ref="H128:J129"/>
    <mergeCell ref="H130:J131"/>
    <mergeCell ref="H132:J133"/>
    <mergeCell ref="H110:J111"/>
    <mergeCell ref="H112:J113"/>
    <mergeCell ref="H114:J115"/>
    <mergeCell ref="K10:L11"/>
    <mergeCell ref="H12:J13"/>
    <mergeCell ref="H14:J15"/>
    <mergeCell ref="H18:J19"/>
    <mergeCell ref="H20:J21"/>
    <mergeCell ref="H22:J23"/>
    <mergeCell ref="H24:J25"/>
    <mergeCell ref="H26:J27"/>
    <mergeCell ref="H30:J31"/>
    <mergeCell ref="H28:J29"/>
    <mergeCell ref="H16:J17"/>
    <mergeCell ref="H68:J69"/>
    <mergeCell ref="H44:J45"/>
    <mergeCell ref="H46:J47"/>
    <mergeCell ref="H48:J49"/>
    <mergeCell ref="H86:J87"/>
    <mergeCell ref="H80:J81"/>
    <mergeCell ref="H82:J83"/>
    <mergeCell ref="H84:J85"/>
    <mergeCell ref="H42:J43"/>
    <mergeCell ref="H50:J51"/>
    <mergeCell ref="H60:J61"/>
    <mergeCell ref="H94:J95"/>
    <mergeCell ref="H96:J97"/>
    <mergeCell ref="H100:J101"/>
    <mergeCell ref="H102:J103"/>
    <mergeCell ref="H64:J65"/>
    <mergeCell ref="H66:J67"/>
    <mergeCell ref="H88:J89"/>
    <mergeCell ref="H74:J75"/>
    <mergeCell ref="H98:J99"/>
    <mergeCell ref="F248:F249"/>
    <mergeCell ref="F250:F251"/>
    <mergeCell ref="F252:F253"/>
    <mergeCell ref="F232:F233"/>
    <mergeCell ref="F234:F235"/>
    <mergeCell ref="F236:F237"/>
    <mergeCell ref="F238:F239"/>
    <mergeCell ref="F244:F245"/>
    <mergeCell ref="F282:F283"/>
    <mergeCell ref="F268:F269"/>
    <mergeCell ref="F270:F271"/>
    <mergeCell ref="F272:F273"/>
    <mergeCell ref="F274:F275"/>
    <mergeCell ref="F254:F255"/>
    <mergeCell ref="F256:F257"/>
    <mergeCell ref="F258:F259"/>
    <mergeCell ref="F260:F261"/>
    <mergeCell ref="F276:F277"/>
    <mergeCell ref="F278:F279"/>
    <mergeCell ref="F266:F267"/>
    <mergeCell ref="F262:F263"/>
    <mergeCell ref="F264:F265"/>
    <mergeCell ref="F240:F241"/>
    <mergeCell ref="F242:F243"/>
    <mergeCell ref="E248:E249"/>
    <mergeCell ref="E250:E251"/>
    <mergeCell ref="E252:E253"/>
    <mergeCell ref="E232:E233"/>
    <mergeCell ref="E234:E235"/>
    <mergeCell ref="E236:E237"/>
    <mergeCell ref="E238:E239"/>
    <mergeCell ref="E218:E219"/>
    <mergeCell ref="E196:E197"/>
    <mergeCell ref="E198:E199"/>
    <mergeCell ref="E200:E201"/>
    <mergeCell ref="E202:E203"/>
    <mergeCell ref="E206:E207"/>
    <mergeCell ref="E240:E241"/>
    <mergeCell ref="E242:E243"/>
    <mergeCell ref="E204:E205"/>
    <mergeCell ref="E246:E247"/>
    <mergeCell ref="E244:E245"/>
    <mergeCell ref="E230:E231"/>
    <mergeCell ref="E220:E221"/>
    <mergeCell ref="E222:E223"/>
    <mergeCell ref="E224:E225"/>
    <mergeCell ref="E210:E211"/>
    <mergeCell ref="E212:E213"/>
    <mergeCell ref="F246:F247"/>
    <mergeCell ref="E194:E195"/>
    <mergeCell ref="F194:F195"/>
    <mergeCell ref="E166:E167"/>
    <mergeCell ref="E172:E173"/>
    <mergeCell ref="E170:E171"/>
    <mergeCell ref="E182:E183"/>
    <mergeCell ref="E184:E185"/>
    <mergeCell ref="E186:E187"/>
    <mergeCell ref="E188:E189"/>
    <mergeCell ref="F228:F229"/>
    <mergeCell ref="F230:F231"/>
    <mergeCell ref="F224:F225"/>
    <mergeCell ref="F210:F211"/>
    <mergeCell ref="F212:F213"/>
    <mergeCell ref="F214:F215"/>
    <mergeCell ref="F216:F217"/>
    <mergeCell ref="E214:E215"/>
    <mergeCell ref="E216:E217"/>
    <mergeCell ref="F226:F227"/>
    <mergeCell ref="F178:F179"/>
    <mergeCell ref="F180:F181"/>
    <mergeCell ref="F200:F201"/>
    <mergeCell ref="F202:F203"/>
    <mergeCell ref="E282:E283"/>
    <mergeCell ref="E268:E269"/>
    <mergeCell ref="E270:E271"/>
    <mergeCell ref="E272:E273"/>
    <mergeCell ref="E274:E275"/>
    <mergeCell ref="E254:E255"/>
    <mergeCell ref="E256:E257"/>
    <mergeCell ref="E258:E259"/>
    <mergeCell ref="E260:E261"/>
    <mergeCell ref="E262:E263"/>
    <mergeCell ref="E276:E277"/>
    <mergeCell ref="E278:E279"/>
    <mergeCell ref="E266:E267"/>
    <mergeCell ref="E264:E265"/>
    <mergeCell ref="E280:E281"/>
    <mergeCell ref="F6:F7"/>
    <mergeCell ref="E46:E47"/>
    <mergeCell ref="E22:E23"/>
    <mergeCell ref="E24:E25"/>
    <mergeCell ref="E26:E27"/>
    <mergeCell ref="E30:E31"/>
    <mergeCell ref="E32:E33"/>
    <mergeCell ref="E36:E37"/>
    <mergeCell ref="E28:E29"/>
    <mergeCell ref="E34:E35"/>
    <mergeCell ref="E38:E39"/>
    <mergeCell ref="E16:E17"/>
    <mergeCell ref="F40:F41"/>
    <mergeCell ref="F42:F43"/>
    <mergeCell ref="F44:F45"/>
    <mergeCell ref="F38:F39"/>
    <mergeCell ref="E42:E43"/>
    <mergeCell ref="E44:E45"/>
    <mergeCell ref="F46:F47"/>
    <mergeCell ref="F22:F23"/>
    <mergeCell ref="F24:F25"/>
    <mergeCell ref="F26:F27"/>
    <mergeCell ref="F30:F31"/>
    <mergeCell ref="F34:F35"/>
    <mergeCell ref="B6:B7"/>
    <mergeCell ref="E8:E9"/>
    <mergeCell ref="C8:C9"/>
    <mergeCell ref="E10:E11"/>
    <mergeCell ref="B12:B13"/>
    <mergeCell ref="B14:B15"/>
    <mergeCell ref="C12:C13"/>
    <mergeCell ref="C14:C15"/>
    <mergeCell ref="H1:J1"/>
    <mergeCell ref="F2:F3"/>
    <mergeCell ref="H2:J3"/>
    <mergeCell ref="G2:G3"/>
    <mergeCell ref="E2:E3"/>
    <mergeCell ref="E4:E5"/>
    <mergeCell ref="F4:F5"/>
    <mergeCell ref="F8:F9"/>
    <mergeCell ref="F10:F11"/>
    <mergeCell ref="H4:J5"/>
    <mergeCell ref="H8:J9"/>
    <mergeCell ref="H10:J11"/>
    <mergeCell ref="G4:G5"/>
    <mergeCell ref="G8:G9"/>
    <mergeCell ref="G10:G11"/>
    <mergeCell ref="H6:J7"/>
    <mergeCell ref="C4:C5"/>
    <mergeCell ref="E6:E7"/>
    <mergeCell ref="E12:E13"/>
    <mergeCell ref="E14:E15"/>
    <mergeCell ref="E18:E19"/>
    <mergeCell ref="E20:E21"/>
    <mergeCell ref="C6:C7"/>
    <mergeCell ref="D6:D7"/>
    <mergeCell ref="D4:D5"/>
    <mergeCell ref="D18:D19"/>
    <mergeCell ref="C16:C17"/>
    <mergeCell ref="B22:B23"/>
    <mergeCell ref="B24:B25"/>
    <mergeCell ref="B20:B21"/>
    <mergeCell ref="B26:B27"/>
    <mergeCell ref="B36:B37"/>
    <mergeCell ref="G12:G13"/>
    <mergeCell ref="G14:G15"/>
    <mergeCell ref="G18:G19"/>
    <mergeCell ref="G28:G29"/>
    <mergeCell ref="C28:C29"/>
    <mergeCell ref="F16:F17"/>
    <mergeCell ref="D12:D13"/>
    <mergeCell ref="F12:F13"/>
    <mergeCell ref="F14:F15"/>
    <mergeCell ref="F18:F19"/>
    <mergeCell ref="F20:F21"/>
    <mergeCell ref="G16:G17"/>
    <mergeCell ref="F36:F37"/>
    <mergeCell ref="F28:F29"/>
    <mergeCell ref="F32:F33"/>
    <mergeCell ref="G30:G31"/>
    <mergeCell ref="G34:G35"/>
    <mergeCell ref="B34:B35"/>
    <mergeCell ref="H36:J37"/>
    <mergeCell ref="H40:J41"/>
    <mergeCell ref="G38:G39"/>
    <mergeCell ref="C18:C19"/>
    <mergeCell ref="C20:C21"/>
    <mergeCell ref="C22:C23"/>
    <mergeCell ref="G20:G21"/>
    <mergeCell ref="G22:G23"/>
    <mergeCell ref="G24:G25"/>
    <mergeCell ref="G26:G27"/>
    <mergeCell ref="G32:G33"/>
    <mergeCell ref="C36:C37"/>
    <mergeCell ref="C40:C41"/>
    <mergeCell ref="C32:C33"/>
    <mergeCell ref="D32:D33"/>
    <mergeCell ref="C24:C25"/>
    <mergeCell ref="H38:J39"/>
    <mergeCell ref="D40:D41"/>
    <mergeCell ref="C38:C39"/>
    <mergeCell ref="E40:E41"/>
    <mergeCell ref="H34:J35"/>
    <mergeCell ref="G40:G41"/>
    <mergeCell ref="H32:J33"/>
    <mergeCell ref="C62:C63"/>
    <mergeCell ref="F58:F59"/>
    <mergeCell ref="G58:G59"/>
    <mergeCell ref="H58:J59"/>
    <mergeCell ref="E62:E63"/>
    <mergeCell ref="E58:E59"/>
    <mergeCell ref="O170:AG171"/>
    <mergeCell ref="F62:F63"/>
    <mergeCell ref="G62:G63"/>
    <mergeCell ref="H62:J63"/>
    <mergeCell ref="E66:E67"/>
    <mergeCell ref="E68:E69"/>
    <mergeCell ref="E72:E73"/>
    <mergeCell ref="E76:E77"/>
    <mergeCell ref="E136:E137"/>
    <mergeCell ref="E138:E139"/>
    <mergeCell ref="E140:E141"/>
    <mergeCell ref="E142:E143"/>
    <mergeCell ref="E122:E123"/>
    <mergeCell ref="E124:E125"/>
    <mergeCell ref="E126:E127"/>
    <mergeCell ref="E128:E129"/>
    <mergeCell ref="E130:E131"/>
    <mergeCell ref="E158:E159"/>
    <mergeCell ref="E160:E161"/>
    <mergeCell ref="E162:E163"/>
    <mergeCell ref="E152:E153"/>
    <mergeCell ref="E154:E155"/>
    <mergeCell ref="E164:E165"/>
    <mergeCell ref="E168:E169"/>
    <mergeCell ref="B74:B75"/>
    <mergeCell ref="C74:C75"/>
    <mergeCell ref="E74:E75"/>
    <mergeCell ref="D74:D75"/>
    <mergeCell ref="C94:C95"/>
    <mergeCell ref="C96:C97"/>
    <mergeCell ref="D96:D97"/>
    <mergeCell ref="B98:B99"/>
    <mergeCell ref="E98:E99"/>
    <mergeCell ref="D98:D99"/>
    <mergeCell ref="C98:C99"/>
    <mergeCell ref="C100:C101"/>
    <mergeCell ref="D102:D103"/>
    <mergeCell ref="D104:D105"/>
    <mergeCell ref="C102:C103"/>
    <mergeCell ref="C104:C105"/>
    <mergeCell ref="D106:D107"/>
    <mergeCell ref="E156:E157"/>
    <mergeCell ref="C106:C107"/>
    <mergeCell ref="D108:D109"/>
    <mergeCell ref="C108:C109"/>
    <mergeCell ref="E70:E71"/>
    <mergeCell ref="F70:F71"/>
    <mergeCell ref="G70:G71"/>
    <mergeCell ref="H70:J71"/>
    <mergeCell ref="B76:B77"/>
    <mergeCell ref="B92:B93"/>
    <mergeCell ref="E92:E93"/>
    <mergeCell ref="F92:F93"/>
    <mergeCell ref="G92:G93"/>
    <mergeCell ref="H92:J93"/>
    <mergeCell ref="D92:D93"/>
    <mergeCell ref="C92:C93"/>
    <mergeCell ref="H104:J105"/>
    <mergeCell ref="H90:J91"/>
    <mergeCell ref="H106:J107"/>
    <mergeCell ref="H108:J109"/>
    <mergeCell ref="G86:G87"/>
    <mergeCell ref="G90:G91"/>
    <mergeCell ref="G98:G99"/>
    <mergeCell ref="G104:G105"/>
    <mergeCell ref="G106:G107"/>
  </mergeCells>
  <phoneticPr fontId="12" type="noConversion"/>
  <hyperlinks>
    <hyperlink ref="P255" r:id="rId1" display="https://www.montagucup.com/2019" xr:uid="{0EABAF36-9A24-4C9E-97AC-04A186347990}"/>
    <hyperlink ref="P259" r:id="rId2" display="https://www.montagucup.com/2017" xr:uid="{835F654D-9766-468F-97AC-01752B9B36FF}"/>
    <hyperlink ref="P260" r:id="rId3" display="https://www.montagucup.com/2016" xr:uid="{569DF00D-F1CD-4C79-8AC6-ACEC8A07282D}"/>
    <hyperlink ref="P261" r:id="rId4" display="https://www.montagucup.com/2015" xr:uid="{0CD8DDD7-1673-4D9D-86D1-246F7DCE497E}"/>
    <hyperlink ref="P262" r:id="rId5" display="https://www.montagucup.com/2014" xr:uid="{B99E4C58-5520-412B-85EF-2C5FC656D5F0}"/>
    <hyperlink ref="P263" r:id="rId6" display="https://www.montagucup.com/2013" xr:uid="{BBC7B138-B9EF-450B-B349-1006A635EFEF}"/>
    <hyperlink ref="P265" r:id="rId7" display="https://www.montagucup.com/2012" xr:uid="{41F7F700-C3F5-4C07-A9B7-37D12F77DA12}"/>
    <hyperlink ref="P268" r:id="rId8" display="https://www.montagucup.com/2010" xr:uid="{01C55150-0CD6-4E53-8DB8-008F588779FA}"/>
  </hyperlinks>
  <pageMargins left="0.7" right="0.7" top="0.75" bottom="0.75" header="0.3" footer="0.3"/>
  <pageSetup paperSize="9" orientation="portrait" r:id="rId9"/>
  <legacy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18"/>
  <sheetViews>
    <sheetView zoomScale="70" zoomScaleNormal="70" workbookViewId="0">
      <selection activeCell="G15" sqref="G15"/>
    </sheetView>
  </sheetViews>
  <sheetFormatPr defaultColWidth="18" defaultRowHeight="63.75" customHeight="1" x14ac:dyDescent="0.25"/>
  <cols>
    <col min="1" max="16384" width="18" style="4"/>
  </cols>
  <sheetData>
    <row r="2" spans="1:14" ht="15.75" customHeight="1" x14ac:dyDescent="0.25">
      <c r="A2" s="4" t="s">
        <v>194</v>
      </c>
      <c r="B2" s="4" t="s">
        <v>195</v>
      </c>
      <c r="C2" s="4" t="s">
        <v>196</v>
      </c>
      <c r="D2" s="4" t="s">
        <v>197</v>
      </c>
      <c r="E2" s="4" t="s">
        <v>198</v>
      </c>
      <c r="F2" s="4" t="s">
        <v>199</v>
      </c>
      <c r="G2" s="4" t="s">
        <v>200</v>
      </c>
      <c r="H2" s="4" t="s">
        <v>201</v>
      </c>
      <c r="I2" s="4" t="s">
        <v>202</v>
      </c>
      <c r="J2" s="4" t="s">
        <v>203</v>
      </c>
      <c r="K2" s="4" t="s">
        <v>204</v>
      </c>
      <c r="L2" s="4" t="s">
        <v>205</v>
      </c>
      <c r="M2" s="4" t="s">
        <v>206</v>
      </c>
      <c r="N2" s="4" t="s">
        <v>207</v>
      </c>
    </row>
    <row r="4" spans="1:14" ht="15.75" customHeight="1" x14ac:dyDescent="0.25">
      <c r="A4" s="4" t="s">
        <v>208</v>
      </c>
      <c r="B4" s="4" t="s">
        <v>209</v>
      </c>
      <c r="C4" s="4" t="s">
        <v>210</v>
      </c>
      <c r="D4" s="4" t="s">
        <v>211</v>
      </c>
      <c r="E4" s="4" t="s">
        <v>212</v>
      </c>
      <c r="F4" s="4" t="s">
        <v>284</v>
      </c>
      <c r="G4" s="4" t="s">
        <v>214</v>
      </c>
      <c r="H4" s="4" t="s">
        <v>215</v>
      </c>
      <c r="I4" s="4" t="s">
        <v>216</v>
      </c>
      <c r="J4" s="4" t="s">
        <v>217</v>
      </c>
      <c r="K4" s="4" t="s">
        <v>218</v>
      </c>
      <c r="L4" s="4" t="s">
        <v>219</v>
      </c>
      <c r="M4" s="4" t="s">
        <v>220</v>
      </c>
      <c r="N4" s="4" t="s">
        <v>221</v>
      </c>
    </row>
    <row r="5" spans="1:14" ht="63.75" customHeight="1" x14ac:dyDescent="0.25">
      <c r="F5" s="28"/>
    </row>
    <row r="6" spans="1:14" ht="15.75" customHeight="1" x14ac:dyDescent="0.25">
      <c r="A6" s="4" t="s">
        <v>222</v>
      </c>
      <c r="B6" s="4" t="s">
        <v>223</v>
      </c>
      <c r="C6" s="4" t="s">
        <v>224</v>
      </c>
      <c r="D6" s="4" t="s">
        <v>225</v>
      </c>
      <c r="E6" s="4" t="s">
        <v>226</v>
      </c>
      <c r="F6" s="4" t="s">
        <v>227</v>
      </c>
      <c r="G6" s="4" t="s">
        <v>228</v>
      </c>
      <c r="H6" s="4" t="s">
        <v>229</v>
      </c>
      <c r="I6" s="4" t="s">
        <v>230</v>
      </c>
      <c r="J6" s="4" t="s">
        <v>231</v>
      </c>
      <c r="K6" s="4" t="s">
        <v>232</v>
      </c>
      <c r="L6" s="4" t="s">
        <v>233</v>
      </c>
      <c r="M6" s="4" t="s">
        <v>234</v>
      </c>
      <c r="N6" s="4" t="s">
        <v>235</v>
      </c>
    </row>
    <row r="7" spans="1:14" ht="63.75" customHeight="1" x14ac:dyDescent="0.25">
      <c r="E7" s="28" t="s">
        <v>213</v>
      </c>
      <c r="K7" s="28" t="s">
        <v>213</v>
      </c>
    </row>
    <row r="8" spans="1:14" ht="15.75" customHeight="1" x14ac:dyDescent="0.25">
      <c r="A8" s="4" t="s">
        <v>236</v>
      </c>
      <c r="B8" s="4" t="s">
        <v>237</v>
      </c>
      <c r="C8" s="4" t="s">
        <v>238</v>
      </c>
      <c r="D8" s="4" t="s">
        <v>239</v>
      </c>
      <c r="E8" s="4" t="s">
        <v>240</v>
      </c>
      <c r="F8" s="4" t="s">
        <v>241</v>
      </c>
      <c r="G8" s="4" t="s">
        <v>242</v>
      </c>
      <c r="H8" s="4" t="s">
        <v>243</v>
      </c>
      <c r="I8" s="4" t="s">
        <v>244</v>
      </c>
      <c r="J8" s="4" t="s">
        <v>245</v>
      </c>
      <c r="K8" s="4" t="s">
        <v>246</v>
      </c>
      <c r="L8" s="4" t="s">
        <v>249</v>
      </c>
      <c r="M8" s="4" t="s">
        <v>250</v>
      </c>
      <c r="N8" s="4" t="s">
        <v>251</v>
      </c>
    </row>
    <row r="9" spans="1:14" ht="63.75" customHeight="1" x14ac:dyDescent="0.25">
      <c r="A9" s="28"/>
      <c r="L9" s="28" t="s">
        <v>213</v>
      </c>
    </row>
    <row r="10" spans="1:14" ht="15.75" customHeight="1" x14ac:dyDescent="0.25">
      <c r="A10" s="4" t="s">
        <v>253</v>
      </c>
      <c r="B10" s="4" t="s">
        <v>254</v>
      </c>
      <c r="C10" s="4" t="s">
        <v>247</v>
      </c>
      <c r="D10" s="4" t="s">
        <v>255</v>
      </c>
      <c r="E10" s="4" t="s">
        <v>256</v>
      </c>
      <c r="F10" s="4">
        <v>1959</v>
      </c>
      <c r="G10" s="4" t="s">
        <v>248</v>
      </c>
      <c r="H10" s="4" t="s">
        <v>257</v>
      </c>
      <c r="I10" s="4" t="s">
        <v>258</v>
      </c>
      <c r="J10" s="4" t="s">
        <v>259</v>
      </c>
      <c r="K10" s="4" t="s">
        <v>260</v>
      </c>
      <c r="L10" s="4" t="s">
        <v>261</v>
      </c>
      <c r="M10" s="4" t="s">
        <v>262</v>
      </c>
      <c r="N10" s="4" t="s">
        <v>263</v>
      </c>
    </row>
    <row r="11" spans="1:14" ht="63.75" customHeight="1" x14ac:dyDescent="0.25">
      <c r="E11" s="29" t="s">
        <v>252</v>
      </c>
      <c r="F11" s="29" t="s">
        <v>252</v>
      </c>
      <c r="G11" s="29" t="s">
        <v>252</v>
      </c>
      <c r="H11" s="29" t="s">
        <v>252</v>
      </c>
      <c r="I11" s="29" t="s">
        <v>252</v>
      </c>
      <c r="J11" s="29" t="s">
        <v>252</v>
      </c>
      <c r="M11" s="28" t="s">
        <v>213</v>
      </c>
      <c r="N11" s="28" t="s">
        <v>213</v>
      </c>
    </row>
    <row r="12" spans="1:14" ht="15.75" customHeight="1" x14ac:dyDescent="0.25">
      <c r="A12" s="4" t="s">
        <v>264</v>
      </c>
      <c r="B12" s="4" t="s">
        <v>265</v>
      </c>
      <c r="C12" s="4" t="s">
        <v>266</v>
      </c>
      <c r="D12" s="4" t="s">
        <v>267</v>
      </c>
      <c r="K12" s="4" t="s">
        <v>268</v>
      </c>
      <c r="L12" s="4" t="s">
        <v>269</v>
      </c>
      <c r="M12" s="4" t="s">
        <v>270</v>
      </c>
      <c r="N12" s="4" t="s">
        <v>271</v>
      </c>
    </row>
    <row r="13" spans="1:14" ht="63.75" customHeight="1" x14ac:dyDescent="0.25">
      <c r="A13" s="28" t="s">
        <v>213</v>
      </c>
      <c r="B13" s="28" t="s">
        <v>213</v>
      </c>
      <c r="C13" s="28" t="s">
        <v>213</v>
      </c>
      <c r="D13" s="28"/>
      <c r="E13" s="28" t="s">
        <v>213</v>
      </c>
      <c r="F13" s="28" t="s">
        <v>213</v>
      </c>
      <c r="G13" s="28" t="s">
        <v>213</v>
      </c>
      <c r="H13" s="28" t="s">
        <v>213</v>
      </c>
      <c r="I13" s="28"/>
      <c r="J13" s="28" t="s">
        <v>213</v>
      </c>
      <c r="K13" s="28" t="s">
        <v>213</v>
      </c>
      <c r="L13" s="28"/>
      <c r="M13" s="28"/>
      <c r="N13" s="28"/>
    </row>
    <row r="14" spans="1:14" ht="15.75" customHeight="1" x14ac:dyDescent="0.25">
      <c r="A14" s="4" t="s">
        <v>272</v>
      </c>
      <c r="B14" s="4" t="s">
        <v>273</v>
      </c>
      <c r="C14" s="4" t="s">
        <v>274</v>
      </c>
      <c r="D14" s="4" t="s">
        <v>275</v>
      </c>
      <c r="E14" s="4" t="s">
        <v>276</v>
      </c>
      <c r="F14" s="4" t="s">
        <v>277</v>
      </c>
      <c r="G14" s="4" t="s">
        <v>278</v>
      </c>
      <c r="H14" s="4" t="s">
        <v>279</v>
      </c>
      <c r="I14" s="4" t="s">
        <v>280</v>
      </c>
      <c r="J14" s="4">
        <v>1926</v>
      </c>
      <c r="K14" s="4">
        <v>1927</v>
      </c>
      <c r="L14" s="4" t="s">
        <v>281</v>
      </c>
      <c r="M14" s="4" t="s">
        <v>282</v>
      </c>
      <c r="N14" s="4" t="s">
        <v>283</v>
      </c>
    </row>
    <row r="16" spans="1:14" ht="15.75" customHeight="1" x14ac:dyDescent="0.25"/>
    <row r="17" spans="4:7" ht="63.75" customHeight="1" x14ac:dyDescent="0.25">
      <c r="D17" s="28"/>
      <c r="E17" s="28"/>
      <c r="F17" s="28"/>
      <c r="G17" s="28"/>
    </row>
    <row r="18" spans="4:7" ht="15.75" customHeight="1" x14ac:dyDescent="0.25"/>
  </sheetData>
  <pageMargins left="0.7" right="0.7" top="0.75" bottom="0.75" header="0.3" footer="0.3"/>
  <pageSetup paperSize="9"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4"/>
  <sheetViews>
    <sheetView workbookViewId="0">
      <selection activeCell="A17" sqref="A17"/>
    </sheetView>
  </sheetViews>
  <sheetFormatPr defaultRowHeight="15" x14ac:dyDescent="0.25"/>
  <cols>
    <col min="1" max="1" width="13.42578125" style="2" customWidth="1"/>
    <col min="2" max="2" width="9.140625" style="4"/>
  </cols>
  <sheetData>
    <row r="1" spans="1:2" x14ac:dyDescent="0.25">
      <c r="A1" s="2" t="s">
        <v>4</v>
      </c>
      <c r="B1" s="4">
        <v>8</v>
      </c>
    </row>
    <row r="2" spans="1:2" x14ac:dyDescent="0.25">
      <c r="A2" s="2" t="s">
        <v>18</v>
      </c>
      <c r="B2" s="4">
        <v>7</v>
      </c>
    </row>
    <row r="3" spans="1:2" x14ac:dyDescent="0.25">
      <c r="A3" s="2" t="s">
        <v>0</v>
      </c>
      <c r="B3" s="4">
        <v>6</v>
      </c>
    </row>
    <row r="4" spans="1:2" x14ac:dyDescent="0.25">
      <c r="A4" s="2" t="s">
        <v>5</v>
      </c>
      <c r="B4" s="4">
        <v>5</v>
      </c>
    </row>
    <row r="5" spans="1:2" x14ac:dyDescent="0.25">
      <c r="A5" s="2" t="s">
        <v>33</v>
      </c>
      <c r="B5" s="4">
        <v>5</v>
      </c>
    </row>
    <row r="6" spans="1:2" x14ac:dyDescent="0.25">
      <c r="A6" s="2" t="s">
        <v>3</v>
      </c>
      <c r="B6" s="4">
        <v>4</v>
      </c>
    </row>
    <row r="7" spans="1:2" x14ac:dyDescent="0.25">
      <c r="A7" s="2" t="s">
        <v>27</v>
      </c>
      <c r="B7" s="4">
        <v>4</v>
      </c>
    </row>
    <row r="8" spans="1:2" x14ac:dyDescent="0.25">
      <c r="A8" s="2" t="s">
        <v>6</v>
      </c>
      <c r="B8" s="4">
        <v>3</v>
      </c>
    </row>
    <row r="9" spans="1:2" x14ac:dyDescent="0.25">
      <c r="A9" s="2" t="s">
        <v>29</v>
      </c>
      <c r="B9" s="4">
        <v>3</v>
      </c>
    </row>
    <row r="10" spans="1:2" x14ac:dyDescent="0.25">
      <c r="A10" s="2" t="s">
        <v>8</v>
      </c>
      <c r="B10" s="4">
        <v>2</v>
      </c>
    </row>
    <row r="11" spans="1:2" x14ac:dyDescent="0.25">
      <c r="A11" s="2" t="s">
        <v>13</v>
      </c>
      <c r="B11" s="4">
        <v>2</v>
      </c>
    </row>
    <row r="12" spans="1:2" x14ac:dyDescent="0.25">
      <c r="A12" s="2" t="s">
        <v>9</v>
      </c>
      <c r="B12" s="4">
        <v>2</v>
      </c>
    </row>
    <row r="13" spans="1:2" x14ac:dyDescent="0.25">
      <c r="A13" s="2" t="s">
        <v>10</v>
      </c>
      <c r="B13" s="4">
        <v>2</v>
      </c>
    </row>
    <row r="14" spans="1:2" x14ac:dyDescent="0.25">
      <c r="A14" s="2" t="s">
        <v>17</v>
      </c>
      <c r="B14" s="4">
        <v>2</v>
      </c>
    </row>
    <row r="15" spans="1:2" x14ac:dyDescent="0.25">
      <c r="A15" s="2" t="s">
        <v>15</v>
      </c>
      <c r="B15" s="4">
        <v>1</v>
      </c>
    </row>
    <row r="16" spans="1:2" x14ac:dyDescent="0.25">
      <c r="A16" s="2" t="s">
        <v>7</v>
      </c>
      <c r="B16" s="4">
        <v>1</v>
      </c>
    </row>
    <row r="17" spans="1:2" x14ac:dyDescent="0.25">
      <c r="A17" s="2" t="s">
        <v>11</v>
      </c>
      <c r="B17" s="4">
        <v>1</v>
      </c>
    </row>
    <row r="18" spans="1:2" x14ac:dyDescent="0.25">
      <c r="A18" s="2" t="s">
        <v>54</v>
      </c>
      <c r="B18" s="4">
        <v>1</v>
      </c>
    </row>
    <row r="19" spans="1:2" x14ac:dyDescent="0.25">
      <c r="A19" s="2" t="s">
        <v>24</v>
      </c>
      <c r="B19" s="4">
        <v>1</v>
      </c>
    </row>
    <row r="20" spans="1:2" x14ac:dyDescent="0.25">
      <c r="A20" s="2" t="s">
        <v>21</v>
      </c>
      <c r="B20" s="4">
        <v>1</v>
      </c>
    </row>
    <row r="21" spans="1:2" x14ac:dyDescent="0.25">
      <c r="A21" s="2" t="s">
        <v>32</v>
      </c>
      <c r="B21" s="4">
        <v>1</v>
      </c>
    </row>
    <row r="22" spans="1:2" x14ac:dyDescent="0.25">
      <c r="A22" s="2" t="s">
        <v>16</v>
      </c>
      <c r="B22" s="4">
        <v>1</v>
      </c>
    </row>
    <row r="23" spans="1:2" x14ac:dyDescent="0.25">
      <c r="A23" s="2" t="s">
        <v>22</v>
      </c>
      <c r="B23" s="4">
        <v>1</v>
      </c>
    </row>
    <row r="24" spans="1:2" x14ac:dyDescent="0.25">
      <c r="A24" s="2" t="s">
        <v>44</v>
      </c>
      <c r="B24" s="4">
        <v>0</v>
      </c>
    </row>
    <row r="25" spans="1:2" x14ac:dyDescent="0.25">
      <c r="A25" s="2" t="s">
        <v>30</v>
      </c>
      <c r="B25" s="4">
        <v>0</v>
      </c>
    </row>
    <row r="26" spans="1:2" x14ac:dyDescent="0.25">
      <c r="A26" s="2" t="s">
        <v>31</v>
      </c>
      <c r="B26" s="4">
        <v>0</v>
      </c>
    </row>
    <row r="27" spans="1:2" x14ac:dyDescent="0.25">
      <c r="A27" s="2" t="s">
        <v>23</v>
      </c>
      <c r="B27" s="4">
        <v>0</v>
      </c>
    </row>
    <row r="28" spans="1:2" x14ac:dyDescent="0.25">
      <c r="A28" s="2" t="s">
        <v>43</v>
      </c>
      <c r="B28" s="4">
        <v>0</v>
      </c>
    </row>
    <row r="29" spans="1:2" x14ac:dyDescent="0.25">
      <c r="A29" s="2" t="s">
        <v>28</v>
      </c>
      <c r="B29" s="4">
        <v>0</v>
      </c>
    </row>
    <row r="30" spans="1:2" x14ac:dyDescent="0.25">
      <c r="A30" s="2" t="s">
        <v>14</v>
      </c>
      <c r="B30" s="4">
        <v>0</v>
      </c>
    </row>
    <row r="31" spans="1:2" x14ac:dyDescent="0.25">
      <c r="A31" s="2" t="s">
        <v>19</v>
      </c>
      <c r="B31" s="4">
        <v>0</v>
      </c>
    </row>
    <row r="32" spans="1:2" x14ac:dyDescent="0.25">
      <c r="A32" s="2" t="s">
        <v>26</v>
      </c>
      <c r="B32" s="4">
        <v>0</v>
      </c>
    </row>
    <row r="33" spans="1:2" x14ac:dyDescent="0.25">
      <c r="A33" s="2" t="s">
        <v>25</v>
      </c>
      <c r="B33" s="4">
        <v>0</v>
      </c>
    </row>
    <row r="34" spans="1:2" x14ac:dyDescent="0.25">
      <c r="A34" s="2" t="s">
        <v>46</v>
      </c>
      <c r="B34" s="4">
        <v>0</v>
      </c>
    </row>
  </sheetData>
  <sortState xmlns:xlrd2="http://schemas.microsoft.com/office/spreadsheetml/2017/richdata2" ref="A1:B74">
    <sortCondition descending="1" ref="B1:B7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4"/>
  <sheetViews>
    <sheetView workbookViewId="0">
      <selection activeCell="A19" sqref="A19"/>
    </sheetView>
  </sheetViews>
  <sheetFormatPr defaultRowHeight="15" x14ac:dyDescent="0.25"/>
  <cols>
    <col min="2" max="4" width="0" hidden="1" customWidth="1"/>
    <col min="7" max="7" width="3.5703125" style="22" customWidth="1"/>
    <col min="8" max="8" width="17.140625" style="24" customWidth="1"/>
  </cols>
  <sheetData>
    <row r="1" spans="1:8" x14ac:dyDescent="0.25">
      <c r="A1" t="s">
        <v>4</v>
      </c>
      <c r="B1">
        <v>8</v>
      </c>
      <c r="C1">
        <v>0</v>
      </c>
      <c r="D1">
        <f t="shared" ref="D1:D34" si="0">C1/2</f>
        <v>0</v>
      </c>
      <c r="E1">
        <f t="shared" ref="E1:E34" si="1">B1+D1</f>
        <v>8</v>
      </c>
    </row>
    <row r="2" spans="1:8" x14ac:dyDescent="0.25">
      <c r="A2" t="s">
        <v>18</v>
      </c>
      <c r="B2">
        <v>7</v>
      </c>
      <c r="C2">
        <v>1</v>
      </c>
      <c r="D2">
        <f t="shared" si="0"/>
        <v>0.5</v>
      </c>
      <c r="E2">
        <f t="shared" si="1"/>
        <v>7.5</v>
      </c>
      <c r="G2" s="4">
        <v>1</v>
      </c>
      <c r="H2" s="23" t="s">
        <v>4</v>
      </c>
    </row>
    <row r="3" spans="1:8" x14ac:dyDescent="0.25">
      <c r="A3" t="s">
        <v>0</v>
      </c>
      <c r="B3">
        <v>6</v>
      </c>
      <c r="C3">
        <v>0</v>
      </c>
      <c r="D3">
        <f t="shared" si="0"/>
        <v>0</v>
      </c>
      <c r="E3">
        <f t="shared" si="1"/>
        <v>6</v>
      </c>
      <c r="G3" s="4">
        <v>2</v>
      </c>
      <c r="H3" s="23" t="s">
        <v>0</v>
      </c>
    </row>
    <row r="4" spans="1:8" x14ac:dyDescent="0.25">
      <c r="A4" t="s">
        <v>33</v>
      </c>
      <c r="B4">
        <v>5</v>
      </c>
      <c r="C4">
        <v>1</v>
      </c>
      <c r="D4">
        <f t="shared" si="0"/>
        <v>0.5</v>
      </c>
      <c r="E4">
        <f t="shared" si="1"/>
        <v>5.5</v>
      </c>
      <c r="G4" s="4">
        <v>3</v>
      </c>
      <c r="H4" s="23" t="s">
        <v>18</v>
      </c>
    </row>
    <row r="5" spans="1:8" x14ac:dyDescent="0.25">
      <c r="A5" t="s">
        <v>5</v>
      </c>
      <c r="B5">
        <v>5</v>
      </c>
      <c r="C5">
        <v>0</v>
      </c>
      <c r="D5">
        <f t="shared" si="0"/>
        <v>0</v>
      </c>
      <c r="E5">
        <f t="shared" si="1"/>
        <v>5</v>
      </c>
      <c r="G5" s="4">
        <v>4</v>
      </c>
      <c r="H5" s="23" t="s">
        <v>5</v>
      </c>
    </row>
    <row r="6" spans="1:8" x14ac:dyDescent="0.25">
      <c r="A6" t="s">
        <v>3</v>
      </c>
      <c r="B6">
        <v>4</v>
      </c>
      <c r="C6">
        <v>2</v>
      </c>
      <c r="D6">
        <f t="shared" si="0"/>
        <v>1</v>
      </c>
      <c r="E6">
        <f t="shared" si="1"/>
        <v>5</v>
      </c>
      <c r="G6" s="4">
        <v>5</v>
      </c>
      <c r="H6" s="23" t="s">
        <v>8</v>
      </c>
    </row>
    <row r="7" spans="1:8" x14ac:dyDescent="0.25">
      <c r="A7" t="s">
        <v>27</v>
      </c>
      <c r="B7">
        <v>4</v>
      </c>
      <c r="C7">
        <v>1</v>
      </c>
      <c r="D7">
        <f t="shared" si="0"/>
        <v>0.5</v>
      </c>
      <c r="E7">
        <f t="shared" si="1"/>
        <v>4.5</v>
      </c>
      <c r="G7" s="4">
        <v>6</v>
      </c>
      <c r="H7" s="23" t="s">
        <v>33</v>
      </c>
    </row>
    <row r="8" spans="1:8" x14ac:dyDescent="0.25">
      <c r="A8" t="s">
        <v>6</v>
      </c>
      <c r="B8">
        <v>3</v>
      </c>
      <c r="C8">
        <v>1</v>
      </c>
      <c r="D8">
        <f t="shared" si="0"/>
        <v>0.5</v>
      </c>
      <c r="E8">
        <f t="shared" si="1"/>
        <v>3.5</v>
      </c>
      <c r="G8" s="4">
        <v>7</v>
      </c>
      <c r="H8" s="23" t="s">
        <v>15</v>
      </c>
    </row>
    <row r="9" spans="1:8" x14ac:dyDescent="0.25">
      <c r="A9" t="s">
        <v>29</v>
      </c>
      <c r="B9">
        <v>3</v>
      </c>
      <c r="C9">
        <v>0</v>
      </c>
      <c r="D9">
        <f t="shared" si="0"/>
        <v>0</v>
      </c>
      <c r="E9">
        <f t="shared" si="1"/>
        <v>3</v>
      </c>
      <c r="G9" s="4">
        <v>8</v>
      </c>
      <c r="H9" s="23" t="s">
        <v>3</v>
      </c>
    </row>
    <row r="10" spans="1:8" x14ac:dyDescent="0.25">
      <c r="A10" t="s">
        <v>8</v>
      </c>
      <c r="B10">
        <v>2</v>
      </c>
      <c r="C10">
        <v>0</v>
      </c>
      <c r="D10">
        <f t="shared" si="0"/>
        <v>0</v>
      </c>
      <c r="E10">
        <f t="shared" si="1"/>
        <v>2</v>
      </c>
      <c r="G10" s="4">
        <v>9</v>
      </c>
      <c r="H10" s="23" t="s">
        <v>13</v>
      </c>
    </row>
    <row r="11" spans="1:8" x14ac:dyDescent="0.25">
      <c r="A11" t="s">
        <v>13</v>
      </c>
      <c r="B11">
        <v>2</v>
      </c>
      <c r="C11">
        <v>0</v>
      </c>
      <c r="D11">
        <f t="shared" si="0"/>
        <v>0</v>
      </c>
      <c r="E11">
        <f t="shared" si="1"/>
        <v>2</v>
      </c>
      <c r="G11" s="4">
        <v>10</v>
      </c>
      <c r="H11" s="23" t="s">
        <v>7</v>
      </c>
    </row>
    <row r="12" spans="1:8" x14ac:dyDescent="0.25">
      <c r="A12" t="s">
        <v>9</v>
      </c>
      <c r="B12">
        <v>2</v>
      </c>
      <c r="C12">
        <v>0</v>
      </c>
      <c r="D12">
        <f t="shared" si="0"/>
        <v>0</v>
      </c>
      <c r="E12">
        <f t="shared" si="1"/>
        <v>2</v>
      </c>
      <c r="G12" s="4">
        <v>11</v>
      </c>
      <c r="H12" s="23" t="s">
        <v>6</v>
      </c>
    </row>
    <row r="13" spans="1:8" x14ac:dyDescent="0.25">
      <c r="A13" t="s">
        <v>10</v>
      </c>
      <c r="B13">
        <v>2</v>
      </c>
      <c r="C13">
        <v>0</v>
      </c>
      <c r="D13">
        <f t="shared" si="0"/>
        <v>0</v>
      </c>
      <c r="E13">
        <f t="shared" si="1"/>
        <v>2</v>
      </c>
      <c r="G13" s="4">
        <v>12</v>
      </c>
      <c r="H13" s="23" t="s">
        <v>9</v>
      </c>
    </row>
    <row r="14" spans="1:8" x14ac:dyDescent="0.25">
      <c r="A14" t="s">
        <v>17</v>
      </c>
      <c r="B14">
        <v>2</v>
      </c>
      <c r="C14">
        <v>0</v>
      </c>
      <c r="D14">
        <f t="shared" si="0"/>
        <v>0</v>
      </c>
      <c r="E14">
        <f t="shared" si="1"/>
        <v>2</v>
      </c>
      <c r="G14" s="4">
        <v>13</v>
      </c>
      <c r="H14" s="23" t="s">
        <v>27</v>
      </c>
    </row>
    <row r="15" spans="1:8" x14ac:dyDescent="0.25">
      <c r="A15" t="s">
        <v>7</v>
      </c>
      <c r="B15">
        <v>1</v>
      </c>
      <c r="C15">
        <v>1</v>
      </c>
      <c r="D15">
        <f t="shared" si="0"/>
        <v>0.5</v>
      </c>
      <c r="E15">
        <f t="shared" si="1"/>
        <v>1.5</v>
      </c>
      <c r="G15" s="4">
        <v>14</v>
      </c>
      <c r="H15" s="23" t="s">
        <v>11</v>
      </c>
    </row>
    <row r="16" spans="1:8" x14ac:dyDescent="0.25">
      <c r="A16" t="s">
        <v>24</v>
      </c>
      <c r="B16">
        <v>1</v>
      </c>
      <c r="C16">
        <v>1</v>
      </c>
      <c r="D16">
        <f t="shared" si="0"/>
        <v>0.5</v>
      </c>
      <c r="E16">
        <f t="shared" si="1"/>
        <v>1.5</v>
      </c>
      <c r="G16" s="4">
        <v>15</v>
      </c>
      <c r="H16" s="23" t="s">
        <v>10</v>
      </c>
    </row>
    <row r="17" spans="1:8" x14ac:dyDescent="0.25">
      <c r="A17" t="s">
        <v>21</v>
      </c>
      <c r="B17">
        <v>1</v>
      </c>
      <c r="C17">
        <v>1</v>
      </c>
      <c r="D17">
        <f t="shared" si="0"/>
        <v>0.5</v>
      </c>
      <c r="E17">
        <f t="shared" si="1"/>
        <v>1.5</v>
      </c>
      <c r="G17" s="4">
        <v>16</v>
      </c>
      <c r="H17" s="23" t="s">
        <v>32</v>
      </c>
    </row>
    <row r="18" spans="1:8" x14ac:dyDescent="0.25">
      <c r="A18" t="s">
        <v>15</v>
      </c>
      <c r="B18">
        <v>1</v>
      </c>
      <c r="C18">
        <v>0</v>
      </c>
      <c r="D18">
        <f t="shared" si="0"/>
        <v>0</v>
      </c>
      <c r="E18">
        <f t="shared" si="1"/>
        <v>1</v>
      </c>
      <c r="G18" s="4">
        <v>17</v>
      </c>
      <c r="H18" s="23" t="s">
        <v>12</v>
      </c>
    </row>
    <row r="19" spans="1:8" x14ac:dyDescent="0.25">
      <c r="A19" t="s">
        <v>11</v>
      </c>
      <c r="B19">
        <v>1</v>
      </c>
      <c r="C19">
        <v>0</v>
      </c>
      <c r="D19">
        <f t="shared" si="0"/>
        <v>0</v>
      </c>
      <c r="E19">
        <f t="shared" si="1"/>
        <v>1</v>
      </c>
      <c r="G19" s="4">
        <v>18</v>
      </c>
      <c r="H19" s="23" t="s">
        <v>17</v>
      </c>
    </row>
    <row r="20" spans="1:8" x14ac:dyDescent="0.25">
      <c r="A20" t="s">
        <v>54</v>
      </c>
      <c r="B20">
        <v>1</v>
      </c>
      <c r="C20">
        <v>0</v>
      </c>
      <c r="D20">
        <f t="shared" si="0"/>
        <v>0</v>
      </c>
      <c r="E20">
        <f t="shared" si="1"/>
        <v>1</v>
      </c>
      <c r="G20" s="4">
        <v>19</v>
      </c>
      <c r="H20" s="23" t="s">
        <v>30</v>
      </c>
    </row>
    <row r="21" spans="1:8" x14ac:dyDescent="0.25">
      <c r="A21" t="s">
        <v>32</v>
      </c>
      <c r="B21">
        <v>1</v>
      </c>
      <c r="C21">
        <v>0</v>
      </c>
      <c r="D21">
        <f t="shared" si="0"/>
        <v>0</v>
      </c>
      <c r="E21">
        <f t="shared" si="1"/>
        <v>1</v>
      </c>
      <c r="G21" s="4">
        <v>20</v>
      </c>
      <c r="H21" s="23" t="s">
        <v>29</v>
      </c>
    </row>
    <row r="22" spans="1:8" x14ac:dyDescent="0.25">
      <c r="A22" t="s">
        <v>16</v>
      </c>
      <c r="B22">
        <v>1</v>
      </c>
      <c r="C22">
        <v>0</v>
      </c>
      <c r="D22">
        <f t="shared" si="0"/>
        <v>0</v>
      </c>
      <c r="E22">
        <f t="shared" si="1"/>
        <v>1</v>
      </c>
    </row>
    <row r="23" spans="1:8" x14ac:dyDescent="0.25">
      <c r="A23" t="s">
        <v>22</v>
      </c>
      <c r="B23">
        <v>1</v>
      </c>
      <c r="C23">
        <v>0</v>
      </c>
      <c r="D23">
        <f t="shared" si="0"/>
        <v>0</v>
      </c>
      <c r="E23">
        <f t="shared" si="1"/>
        <v>1</v>
      </c>
    </row>
    <row r="24" spans="1:8" x14ac:dyDescent="0.25">
      <c r="A24" t="s">
        <v>44</v>
      </c>
      <c r="B24">
        <v>0</v>
      </c>
      <c r="C24">
        <v>0</v>
      </c>
      <c r="D24">
        <f t="shared" si="0"/>
        <v>0</v>
      </c>
      <c r="E24">
        <f t="shared" si="1"/>
        <v>0</v>
      </c>
    </row>
    <row r="25" spans="1:8" x14ac:dyDescent="0.25">
      <c r="A25" t="s">
        <v>30</v>
      </c>
      <c r="B25">
        <v>0</v>
      </c>
      <c r="C25">
        <v>0</v>
      </c>
      <c r="D25">
        <f t="shared" si="0"/>
        <v>0</v>
      </c>
      <c r="E25">
        <f t="shared" si="1"/>
        <v>0</v>
      </c>
    </row>
    <row r="26" spans="1:8" x14ac:dyDescent="0.25">
      <c r="A26" t="s">
        <v>31</v>
      </c>
      <c r="B26">
        <v>0</v>
      </c>
      <c r="C26">
        <v>0</v>
      </c>
      <c r="D26">
        <f t="shared" si="0"/>
        <v>0</v>
      </c>
      <c r="E26">
        <f t="shared" si="1"/>
        <v>0</v>
      </c>
    </row>
    <row r="27" spans="1:8" x14ac:dyDescent="0.25">
      <c r="A27" t="s">
        <v>23</v>
      </c>
      <c r="B27">
        <v>0</v>
      </c>
      <c r="C27">
        <v>0</v>
      </c>
      <c r="D27">
        <f t="shared" si="0"/>
        <v>0</v>
      </c>
      <c r="E27">
        <f t="shared" si="1"/>
        <v>0</v>
      </c>
    </row>
    <row r="28" spans="1:8" x14ac:dyDescent="0.25">
      <c r="A28" t="s">
        <v>43</v>
      </c>
      <c r="B28">
        <v>0</v>
      </c>
      <c r="C28">
        <v>0</v>
      </c>
      <c r="D28">
        <f t="shared" si="0"/>
        <v>0</v>
      </c>
      <c r="E28">
        <f t="shared" si="1"/>
        <v>0</v>
      </c>
    </row>
    <row r="29" spans="1:8" x14ac:dyDescent="0.25">
      <c r="A29" t="s">
        <v>28</v>
      </c>
      <c r="B29">
        <v>0</v>
      </c>
      <c r="C29">
        <v>0</v>
      </c>
      <c r="D29">
        <f t="shared" si="0"/>
        <v>0</v>
      </c>
      <c r="E29">
        <f t="shared" si="1"/>
        <v>0</v>
      </c>
    </row>
    <row r="30" spans="1:8" x14ac:dyDescent="0.25">
      <c r="A30" t="s">
        <v>14</v>
      </c>
      <c r="B30">
        <v>0</v>
      </c>
      <c r="C30">
        <v>0</v>
      </c>
      <c r="D30">
        <f t="shared" si="0"/>
        <v>0</v>
      </c>
      <c r="E30">
        <f t="shared" si="1"/>
        <v>0</v>
      </c>
    </row>
    <row r="31" spans="1:8" x14ac:dyDescent="0.25">
      <c r="A31" t="s">
        <v>19</v>
      </c>
      <c r="B31">
        <v>0</v>
      </c>
      <c r="C31">
        <v>0</v>
      </c>
      <c r="D31">
        <f t="shared" si="0"/>
        <v>0</v>
      </c>
      <c r="E31">
        <f t="shared" si="1"/>
        <v>0</v>
      </c>
    </row>
    <row r="32" spans="1:8" x14ac:dyDescent="0.25">
      <c r="A32" t="s">
        <v>26</v>
      </c>
      <c r="B32">
        <v>0</v>
      </c>
      <c r="C32">
        <v>0</v>
      </c>
      <c r="D32">
        <f t="shared" si="0"/>
        <v>0</v>
      </c>
      <c r="E32">
        <f t="shared" si="1"/>
        <v>0</v>
      </c>
    </row>
    <row r="33" spans="1:5" x14ac:dyDescent="0.25">
      <c r="A33" t="s">
        <v>25</v>
      </c>
      <c r="B33">
        <v>0</v>
      </c>
      <c r="C33">
        <v>0</v>
      </c>
      <c r="D33">
        <f t="shared" si="0"/>
        <v>0</v>
      </c>
      <c r="E33">
        <f t="shared" si="1"/>
        <v>0</v>
      </c>
    </row>
    <row r="34" spans="1:5" x14ac:dyDescent="0.25">
      <c r="A34" t="s">
        <v>46</v>
      </c>
      <c r="B34">
        <v>0</v>
      </c>
      <c r="C34">
        <v>0</v>
      </c>
      <c r="D34">
        <f t="shared" si="0"/>
        <v>0</v>
      </c>
      <c r="E34">
        <f t="shared" si="1"/>
        <v>0</v>
      </c>
    </row>
  </sheetData>
  <sortState xmlns:xlrd2="http://schemas.microsoft.com/office/spreadsheetml/2017/richdata2" ref="A1:E34">
    <sortCondition descending="1" ref="E1:E34"/>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27" defaultRowHeight="136.5" customHeight="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51D7-CEF7-4682-9AD1-47530BF39E41}">
  <dimension ref="A1:BL227"/>
  <sheetViews>
    <sheetView topLeftCell="AB1" workbookViewId="0">
      <selection activeCell="BG19" sqref="BG19"/>
    </sheetView>
  </sheetViews>
  <sheetFormatPr defaultRowHeight="15" x14ac:dyDescent="0.25"/>
  <cols>
    <col min="1" max="1" width="5" style="82" bestFit="1" customWidth="1"/>
    <col min="2" max="2" width="10.140625" style="75" bestFit="1" customWidth="1"/>
    <col min="3" max="3" width="8.140625" style="75" bestFit="1" customWidth="1"/>
    <col min="4" max="4" width="16.85546875" style="82" bestFit="1" customWidth="1"/>
    <col min="5" max="8" width="9.140625" style="101"/>
    <col min="9" max="12" width="9.140625" style="94"/>
    <col min="13" max="36" width="9.140625" style="101"/>
    <col min="41" max="64" width="9.140625" style="101"/>
  </cols>
  <sheetData>
    <row r="1" spans="1:64" ht="15.75" thickBot="1" x14ac:dyDescent="0.3">
      <c r="B1" s="201">
        <v>1897</v>
      </c>
      <c r="C1" s="201"/>
      <c r="D1" s="201"/>
      <c r="E1" s="201">
        <v>1905</v>
      </c>
      <c r="F1" s="201"/>
      <c r="G1" s="201"/>
      <c r="H1" s="201"/>
      <c r="I1" s="201">
        <v>1906</v>
      </c>
      <c r="J1" s="201"/>
      <c r="K1" s="201"/>
      <c r="L1" s="201"/>
      <c r="M1" s="201">
        <v>1907</v>
      </c>
      <c r="N1" s="201"/>
      <c r="O1" s="201"/>
      <c r="P1" s="201"/>
      <c r="Q1" s="201">
        <v>1908</v>
      </c>
      <c r="R1" s="201"/>
      <c r="S1" s="201"/>
      <c r="T1" s="201"/>
      <c r="U1" s="201">
        <v>1909</v>
      </c>
      <c r="V1" s="201"/>
      <c r="W1" s="201"/>
      <c r="X1" s="201"/>
      <c r="Y1" s="201">
        <v>1910</v>
      </c>
      <c r="Z1" s="201"/>
      <c r="AA1" s="201"/>
      <c r="AB1" s="201"/>
      <c r="AC1" s="201">
        <v>1911</v>
      </c>
      <c r="AD1" s="201"/>
      <c r="AE1" s="201"/>
      <c r="AF1" s="201"/>
      <c r="AG1" s="201">
        <v>1912</v>
      </c>
      <c r="AH1" s="201"/>
      <c r="AI1" s="201"/>
      <c r="AJ1" s="201"/>
      <c r="AK1" s="201">
        <v>1913</v>
      </c>
      <c r="AL1" s="201"/>
      <c r="AM1" s="201"/>
      <c r="AN1" s="201"/>
      <c r="AO1" s="201">
        <v>1914</v>
      </c>
      <c r="AP1" s="201"/>
      <c r="AQ1" s="201"/>
      <c r="AR1" s="201"/>
      <c r="AS1" s="201">
        <v>1915</v>
      </c>
      <c r="AT1" s="201"/>
      <c r="AU1" s="201"/>
      <c r="AV1" s="201"/>
      <c r="AW1" s="201">
        <v>1918</v>
      </c>
      <c r="AX1" s="201"/>
      <c r="AY1" s="201"/>
      <c r="AZ1" s="201"/>
      <c r="BA1" s="201">
        <v>1919</v>
      </c>
      <c r="BB1" s="201"/>
      <c r="BC1" s="201"/>
      <c r="BD1" s="201"/>
      <c r="BE1" s="201">
        <v>1920</v>
      </c>
      <c r="BF1" s="201"/>
      <c r="BG1" s="201"/>
      <c r="BH1" s="201"/>
      <c r="BI1" s="201">
        <v>1921</v>
      </c>
      <c r="BJ1" s="201"/>
      <c r="BK1" s="201"/>
      <c r="BL1" s="201"/>
    </row>
    <row r="2" spans="1:64" x14ac:dyDescent="0.25">
      <c r="B2" s="201" t="s">
        <v>141</v>
      </c>
      <c r="C2" s="201"/>
      <c r="D2" s="85"/>
      <c r="E2" s="201" t="s">
        <v>132</v>
      </c>
      <c r="F2" s="201"/>
      <c r="G2" s="202" t="s">
        <v>134</v>
      </c>
      <c r="H2" s="202"/>
      <c r="I2" s="201" t="s">
        <v>133</v>
      </c>
      <c r="J2" s="201"/>
      <c r="K2" s="202" t="s">
        <v>134</v>
      </c>
      <c r="L2" s="202"/>
      <c r="M2" s="201" t="s">
        <v>555</v>
      </c>
      <c r="N2" s="201"/>
      <c r="O2" s="202" t="s">
        <v>128</v>
      </c>
      <c r="P2" s="202"/>
      <c r="Q2" s="201" t="s">
        <v>122</v>
      </c>
      <c r="R2" s="201"/>
      <c r="S2" s="202" t="s">
        <v>128</v>
      </c>
      <c r="T2" s="202"/>
      <c r="U2" s="201" t="s">
        <v>127</v>
      </c>
      <c r="V2" s="201"/>
      <c r="W2" s="202" t="s">
        <v>128</v>
      </c>
      <c r="X2" s="202"/>
      <c r="Y2" s="201" t="s">
        <v>122</v>
      </c>
      <c r="Z2" s="201"/>
      <c r="AA2" s="202" t="s">
        <v>1143</v>
      </c>
      <c r="AB2" s="202"/>
      <c r="AC2" s="201" t="s">
        <v>122</v>
      </c>
      <c r="AD2" s="201"/>
      <c r="AE2" s="202" t="s">
        <v>124</v>
      </c>
      <c r="AF2" s="202"/>
      <c r="AG2" s="201" t="s">
        <v>122</v>
      </c>
      <c r="AH2" s="201"/>
      <c r="AI2" s="201" t="s">
        <v>740</v>
      </c>
      <c r="AJ2" s="201"/>
      <c r="AK2" s="201" t="s">
        <v>122</v>
      </c>
      <c r="AL2" s="201"/>
      <c r="AM2" s="201" t="s">
        <v>131</v>
      </c>
      <c r="AN2" s="201"/>
      <c r="AO2" s="201" t="s">
        <v>555</v>
      </c>
      <c r="AP2" s="201"/>
      <c r="AQ2" s="201" t="s">
        <v>119</v>
      </c>
      <c r="AR2" s="201"/>
      <c r="AS2" s="201" t="s">
        <v>118</v>
      </c>
      <c r="AT2" s="201"/>
      <c r="AU2" s="201" t="s">
        <v>294</v>
      </c>
      <c r="AV2" s="201"/>
      <c r="AW2" s="201" t="s">
        <v>154</v>
      </c>
      <c r="AX2" s="201"/>
      <c r="AY2" s="201" t="s">
        <v>155</v>
      </c>
      <c r="AZ2" s="201"/>
      <c r="BA2" s="201" t="s">
        <v>157</v>
      </c>
      <c r="BB2" s="201"/>
      <c r="BC2" s="201" t="s">
        <v>118</v>
      </c>
      <c r="BD2" s="201"/>
      <c r="BE2" s="204" t="s">
        <v>147</v>
      </c>
      <c r="BF2" s="204"/>
      <c r="BG2" s="202" t="s">
        <v>115</v>
      </c>
      <c r="BH2" s="202"/>
      <c r="BI2" s="201" t="s">
        <v>114</v>
      </c>
      <c r="BJ2" s="201"/>
      <c r="BK2" s="201" t="s">
        <v>112</v>
      </c>
      <c r="BL2" s="201"/>
    </row>
    <row r="3" spans="1:64" ht="16.5" x14ac:dyDescent="0.35">
      <c r="A3" s="82">
        <v>1897</v>
      </c>
      <c r="B3" s="76" t="s">
        <v>759</v>
      </c>
      <c r="C3" s="76" t="s">
        <v>760</v>
      </c>
      <c r="D3" s="83" t="s">
        <v>141</v>
      </c>
      <c r="E3" s="104" t="s">
        <v>990</v>
      </c>
      <c r="G3" s="104" t="s">
        <v>991</v>
      </c>
      <c r="I3" s="104" t="s">
        <v>1032</v>
      </c>
      <c r="J3" s="104" t="s">
        <v>884</v>
      </c>
      <c r="K3" s="81" t="s">
        <v>1007</v>
      </c>
      <c r="L3" s="81" t="s">
        <v>718</v>
      </c>
      <c r="M3" s="104" t="s">
        <v>1048</v>
      </c>
      <c r="N3" s="104" t="s">
        <v>721</v>
      </c>
      <c r="O3" s="104" t="s">
        <v>1063</v>
      </c>
      <c r="P3" s="104" t="s">
        <v>717</v>
      </c>
      <c r="Q3" s="104" t="s">
        <v>1092</v>
      </c>
      <c r="R3" s="104" t="s">
        <v>915</v>
      </c>
      <c r="S3" s="104" t="s">
        <v>1057</v>
      </c>
      <c r="T3" s="104" t="s">
        <v>725</v>
      </c>
      <c r="U3" s="104" t="s">
        <v>7</v>
      </c>
      <c r="V3" s="104" t="s">
        <v>721</v>
      </c>
      <c r="W3" s="104" t="s">
        <v>660</v>
      </c>
      <c r="X3" s="104" t="s">
        <v>724</v>
      </c>
      <c r="Y3" s="104" t="s">
        <v>1144</v>
      </c>
      <c r="Z3" s="104" t="s">
        <v>912</v>
      </c>
      <c r="AA3" s="104" t="s">
        <v>818</v>
      </c>
      <c r="AB3" s="104" t="s">
        <v>917</v>
      </c>
      <c r="AC3" s="104" t="s">
        <v>516</v>
      </c>
      <c r="AD3" s="104" t="s">
        <v>721</v>
      </c>
      <c r="AE3" s="104" t="s">
        <v>1181</v>
      </c>
      <c r="AF3" s="104" t="s">
        <v>1064</v>
      </c>
      <c r="AG3" s="104" t="s">
        <v>516</v>
      </c>
      <c r="AH3" s="104" t="s">
        <v>721</v>
      </c>
      <c r="AI3" s="104" t="s">
        <v>741</v>
      </c>
      <c r="AJ3" s="104" t="s">
        <v>726</v>
      </c>
      <c r="AK3" s="73" t="s">
        <v>674</v>
      </c>
      <c r="AL3" s="73" t="s">
        <v>717</v>
      </c>
      <c r="AM3" s="104" t="s">
        <v>1192</v>
      </c>
      <c r="AN3" s="104" t="s">
        <v>726</v>
      </c>
      <c r="AO3" s="106" t="s">
        <v>1213</v>
      </c>
      <c r="AP3" s="106" t="s">
        <v>724</v>
      </c>
      <c r="AQ3" s="108" t="s">
        <v>602</v>
      </c>
      <c r="AR3" s="108" t="s">
        <v>1051</v>
      </c>
      <c r="AS3" s="102" t="s">
        <v>1236</v>
      </c>
      <c r="AT3" s="102" t="s">
        <v>724</v>
      </c>
      <c r="AU3" s="102" t="s">
        <v>1233</v>
      </c>
      <c r="AV3" s="102" t="s">
        <v>723</v>
      </c>
      <c r="AW3" s="73" t="s">
        <v>991</v>
      </c>
      <c r="AX3" s="73" t="s">
        <v>991</v>
      </c>
      <c r="AY3" s="73" t="s">
        <v>991</v>
      </c>
      <c r="AZ3" s="73" t="s">
        <v>991</v>
      </c>
      <c r="BA3" s="73" t="s">
        <v>991</v>
      </c>
      <c r="BB3" s="73" t="s">
        <v>991</v>
      </c>
      <c r="BC3" s="73" t="s">
        <v>991</v>
      </c>
      <c r="BD3" s="73" t="s">
        <v>991</v>
      </c>
      <c r="BE3" s="102" t="s">
        <v>1255</v>
      </c>
      <c r="BF3" s="102" t="s">
        <v>736</v>
      </c>
      <c r="BG3" s="102" t="s">
        <v>680</v>
      </c>
      <c r="BH3" s="102" t="s">
        <v>932</v>
      </c>
      <c r="BI3" s="108" t="s">
        <v>1264</v>
      </c>
      <c r="BJ3" s="108" t="s">
        <v>726</v>
      </c>
      <c r="BK3" s="108" t="s">
        <v>1229</v>
      </c>
      <c r="BL3" s="108" t="s">
        <v>721</v>
      </c>
    </row>
    <row r="4" spans="1:64" ht="16.5" x14ac:dyDescent="0.35">
      <c r="A4" s="82">
        <v>1897</v>
      </c>
      <c r="B4" s="76" t="s">
        <v>761</v>
      </c>
      <c r="C4" s="76" t="s">
        <v>762</v>
      </c>
      <c r="D4" s="83" t="s">
        <v>141</v>
      </c>
      <c r="E4" s="81" t="s">
        <v>992</v>
      </c>
      <c r="F4" s="81" t="s">
        <v>723</v>
      </c>
      <c r="G4" s="104" t="s">
        <v>518</v>
      </c>
      <c r="H4" s="104" t="s">
        <v>749</v>
      </c>
      <c r="I4" s="104" t="s">
        <v>539</v>
      </c>
      <c r="J4" s="104" t="s">
        <v>749</v>
      </c>
      <c r="K4" s="104" t="s">
        <v>338</v>
      </c>
      <c r="L4" s="104" t="s">
        <v>917</v>
      </c>
      <c r="M4" s="104" t="s">
        <v>1048</v>
      </c>
      <c r="N4" s="104" t="s">
        <v>723</v>
      </c>
      <c r="O4" s="104" t="s">
        <v>1052</v>
      </c>
      <c r="P4" s="104" t="s">
        <v>1064</v>
      </c>
      <c r="Q4" s="104" t="s">
        <v>1093</v>
      </c>
      <c r="R4" s="104" t="s">
        <v>917</v>
      </c>
      <c r="S4" s="104" t="s">
        <v>487</v>
      </c>
      <c r="T4" s="104" t="s">
        <v>717</v>
      </c>
      <c r="U4" s="104" t="s">
        <v>1114</v>
      </c>
      <c r="V4" s="104" t="s">
        <v>1115</v>
      </c>
      <c r="W4" s="104" t="s">
        <v>1078</v>
      </c>
      <c r="X4" s="104" t="s">
        <v>721</v>
      </c>
      <c r="Y4" s="104" t="s">
        <v>672</v>
      </c>
      <c r="Z4" s="104" t="s">
        <v>727</v>
      </c>
      <c r="AA4" s="104" t="s">
        <v>1160</v>
      </c>
      <c r="AB4" s="104" t="s">
        <v>724</v>
      </c>
      <c r="AC4" s="104" t="s">
        <v>7</v>
      </c>
      <c r="AD4" s="104" t="s">
        <v>721</v>
      </c>
      <c r="AE4" s="104" t="s">
        <v>660</v>
      </c>
      <c r="AF4" s="104" t="s">
        <v>932</v>
      </c>
      <c r="AG4" s="104" t="s">
        <v>7</v>
      </c>
      <c r="AH4" s="104" t="s">
        <v>721</v>
      </c>
      <c r="AI4" s="104" t="s">
        <v>742</v>
      </c>
      <c r="AJ4" s="104" t="s">
        <v>743</v>
      </c>
      <c r="AK4" s="73" t="s">
        <v>692</v>
      </c>
      <c r="AL4" s="73" t="s">
        <v>718</v>
      </c>
      <c r="AM4" s="104" t="s">
        <v>1193</v>
      </c>
      <c r="AN4" s="104" t="s">
        <v>724</v>
      </c>
      <c r="AO4" s="106" t="s">
        <v>1214</v>
      </c>
      <c r="AP4" s="106" t="s">
        <v>749</v>
      </c>
      <c r="AQ4" s="108" t="s">
        <v>515</v>
      </c>
      <c r="AR4" s="108" t="s">
        <v>1225</v>
      </c>
      <c r="AS4" s="102" t="s">
        <v>731</v>
      </c>
      <c r="AT4" s="102" t="s">
        <v>871</v>
      </c>
      <c r="AU4" s="102" t="s">
        <v>442</v>
      </c>
      <c r="AV4" s="102" t="s">
        <v>1250</v>
      </c>
      <c r="AW4" s="73"/>
      <c r="AX4" s="73"/>
      <c r="AY4" s="104"/>
      <c r="AZ4" s="104"/>
      <c r="BA4" s="73"/>
      <c r="BB4" s="73"/>
      <c r="BC4" s="104"/>
      <c r="BD4" s="104"/>
      <c r="BE4" s="102" t="s">
        <v>729</v>
      </c>
      <c r="BF4" s="102" t="s">
        <v>718</v>
      </c>
      <c r="BG4" s="102" t="s">
        <v>863</v>
      </c>
      <c r="BH4" s="102" t="s">
        <v>749</v>
      </c>
      <c r="BI4" s="108" t="s">
        <v>1265</v>
      </c>
      <c r="BJ4" s="108" t="s">
        <v>723</v>
      </c>
      <c r="BK4" s="108" t="s">
        <v>1276</v>
      </c>
      <c r="BL4" s="108" t="s">
        <v>717</v>
      </c>
    </row>
    <row r="5" spans="1:64" ht="16.5" x14ac:dyDescent="0.35">
      <c r="A5" s="82">
        <v>1897</v>
      </c>
      <c r="B5" s="76" t="s">
        <v>763</v>
      </c>
      <c r="C5" s="76" t="s">
        <v>764</v>
      </c>
      <c r="D5" s="83" t="s">
        <v>141</v>
      </c>
      <c r="E5" s="81" t="s">
        <v>485</v>
      </c>
      <c r="F5" s="81" t="s">
        <v>723</v>
      </c>
      <c r="G5" s="104" t="s">
        <v>515</v>
      </c>
      <c r="H5" s="104" t="s">
        <v>749</v>
      </c>
      <c r="I5" s="104" t="s">
        <v>1033</v>
      </c>
      <c r="J5" s="104" t="s">
        <v>726</v>
      </c>
      <c r="K5" s="104" t="s">
        <v>1021</v>
      </c>
      <c r="L5" s="104" t="s">
        <v>721</v>
      </c>
      <c r="M5" s="104" t="s">
        <v>365</v>
      </c>
      <c r="N5" s="104" t="s">
        <v>932</v>
      </c>
      <c r="O5" s="104" t="s">
        <v>1065</v>
      </c>
      <c r="P5" s="104" t="s">
        <v>721</v>
      </c>
      <c r="Q5" s="104" t="s">
        <v>1021</v>
      </c>
      <c r="R5" s="104" t="s">
        <v>1023</v>
      </c>
      <c r="S5" s="104" t="s">
        <v>1049</v>
      </c>
      <c r="T5" s="104" t="s">
        <v>721</v>
      </c>
      <c r="U5" s="104" t="s">
        <v>1116</v>
      </c>
      <c r="V5" s="104" t="s">
        <v>747</v>
      </c>
      <c r="W5" s="104" t="s">
        <v>647</v>
      </c>
      <c r="X5" s="104" t="s">
        <v>721</v>
      </c>
      <c r="Y5" s="104" t="s">
        <v>364</v>
      </c>
      <c r="Z5" s="104" t="s">
        <v>1145</v>
      </c>
      <c r="AA5" s="104" t="s">
        <v>1155</v>
      </c>
      <c r="AB5" s="104" t="s">
        <v>749</v>
      </c>
      <c r="AC5" s="104" t="s">
        <v>735</v>
      </c>
      <c r="AD5" s="104" t="s">
        <v>736</v>
      </c>
      <c r="AE5" s="104" t="s">
        <v>1182</v>
      </c>
      <c r="AF5" s="104" t="s">
        <v>724</v>
      </c>
      <c r="AG5" s="104" t="s">
        <v>690</v>
      </c>
      <c r="AH5" s="104" t="s">
        <v>724</v>
      </c>
      <c r="AI5" s="104" t="s">
        <v>409</v>
      </c>
      <c r="AJ5" s="104" t="s">
        <v>721</v>
      </c>
      <c r="AK5" s="73" t="s">
        <v>719</v>
      </c>
      <c r="AL5" s="73" t="s">
        <v>718</v>
      </c>
      <c r="AM5" s="104" t="s">
        <v>1193</v>
      </c>
      <c r="AN5" s="104" t="s">
        <v>723</v>
      </c>
      <c r="AO5" s="106" t="s">
        <v>1215</v>
      </c>
      <c r="AP5" s="106" t="s">
        <v>912</v>
      </c>
      <c r="AQ5" s="108" t="s">
        <v>1226</v>
      </c>
      <c r="AR5" s="108" t="s">
        <v>721</v>
      </c>
      <c r="AS5" s="102" t="s">
        <v>451</v>
      </c>
      <c r="AT5" s="102" t="s">
        <v>721</v>
      </c>
      <c r="AU5" s="102" t="s">
        <v>1251</v>
      </c>
      <c r="AV5" s="102" t="s">
        <v>1252</v>
      </c>
      <c r="AW5" s="73"/>
      <c r="AX5" s="73"/>
      <c r="AY5" s="104"/>
      <c r="AZ5" s="104"/>
      <c r="BA5" s="73"/>
      <c r="BB5" s="73"/>
      <c r="BC5" s="104"/>
      <c r="BD5" s="104"/>
      <c r="BE5" s="102" t="s">
        <v>1256</v>
      </c>
      <c r="BF5" s="102" t="s">
        <v>861</v>
      </c>
      <c r="BG5" s="102" t="s">
        <v>1261</v>
      </c>
      <c r="BH5" s="102" t="s">
        <v>723</v>
      </c>
      <c r="BI5" s="108" t="s">
        <v>1266</v>
      </c>
      <c r="BJ5" s="108" t="s">
        <v>917</v>
      </c>
      <c r="BK5" s="108" t="s">
        <v>1229</v>
      </c>
      <c r="BL5" s="108" t="s">
        <v>721</v>
      </c>
    </row>
    <row r="6" spans="1:64" ht="16.5" x14ac:dyDescent="0.35">
      <c r="A6" s="82">
        <v>1897</v>
      </c>
      <c r="B6" s="76" t="s">
        <v>336</v>
      </c>
      <c r="C6" s="76" t="s">
        <v>765</v>
      </c>
      <c r="D6" s="83" t="s">
        <v>141</v>
      </c>
      <c r="E6" s="81" t="s">
        <v>993</v>
      </c>
      <c r="F6" s="81" t="s">
        <v>734</v>
      </c>
      <c r="G6" s="104" t="s">
        <v>517</v>
      </c>
      <c r="H6" s="104" t="s">
        <v>723</v>
      </c>
      <c r="I6" s="104" t="s">
        <v>1034</v>
      </c>
      <c r="J6" s="104" t="s">
        <v>1035</v>
      </c>
      <c r="K6" s="104" t="s">
        <v>1022</v>
      </c>
      <c r="L6" s="104" t="s">
        <v>721</v>
      </c>
      <c r="M6" s="104" t="s">
        <v>365</v>
      </c>
      <c r="N6" s="104" t="s">
        <v>724</v>
      </c>
      <c r="O6" s="104" t="s">
        <v>1066</v>
      </c>
      <c r="P6" s="104" t="s">
        <v>721</v>
      </c>
      <c r="Q6" s="104" t="s">
        <v>1024</v>
      </c>
      <c r="R6" s="104" t="s">
        <v>721</v>
      </c>
      <c r="S6" s="104" t="s">
        <v>1080</v>
      </c>
      <c r="T6" s="104" t="s">
        <v>727</v>
      </c>
      <c r="U6" s="104" t="s">
        <v>1117</v>
      </c>
      <c r="V6" s="104" t="s">
        <v>1118</v>
      </c>
      <c r="W6" s="104" t="s">
        <v>364</v>
      </c>
      <c r="X6" s="104" t="s">
        <v>749</v>
      </c>
      <c r="Y6" s="104" t="s">
        <v>1146</v>
      </c>
      <c r="Z6" s="104" t="s">
        <v>736</v>
      </c>
      <c r="AA6" s="104" t="s">
        <v>682</v>
      </c>
      <c r="AB6" s="104" t="s">
        <v>736</v>
      </c>
      <c r="AC6" s="104" t="s">
        <v>651</v>
      </c>
      <c r="AD6" s="104" t="s">
        <v>726</v>
      </c>
      <c r="AE6" s="104" t="s">
        <v>1183</v>
      </c>
      <c r="AF6" s="104" t="s">
        <v>736</v>
      </c>
      <c r="AG6" s="104" t="s">
        <v>364</v>
      </c>
      <c r="AH6" s="104" t="s">
        <v>724</v>
      </c>
      <c r="AI6" s="104" t="s">
        <v>744</v>
      </c>
      <c r="AJ6" s="104" t="s">
        <v>724</v>
      </c>
      <c r="AK6" s="73" t="s">
        <v>720</v>
      </c>
      <c r="AL6" s="73" t="s">
        <v>721</v>
      </c>
      <c r="AM6" s="81" t="s">
        <v>1062</v>
      </c>
      <c r="AN6" s="81" t="s">
        <v>917</v>
      </c>
      <c r="AO6" s="106" t="s">
        <v>371</v>
      </c>
      <c r="AP6" s="106" t="s">
        <v>718</v>
      </c>
      <c r="AQ6" s="108" t="s">
        <v>538</v>
      </c>
      <c r="AR6" s="108" t="s">
        <v>725</v>
      </c>
      <c r="AS6" s="102" t="s">
        <v>1237</v>
      </c>
      <c r="AT6" s="102" t="s">
        <v>725</v>
      </c>
      <c r="AU6" s="102" t="s">
        <v>1253</v>
      </c>
      <c r="AV6" s="102" t="s">
        <v>723</v>
      </c>
      <c r="AW6" s="73"/>
      <c r="AX6" s="73"/>
      <c r="AY6" s="81"/>
      <c r="AZ6" s="81"/>
      <c r="BA6" s="73"/>
      <c r="BB6" s="73"/>
      <c r="BC6" s="81"/>
      <c r="BD6" s="81"/>
      <c r="BE6" s="102" t="s">
        <v>1257</v>
      </c>
      <c r="BF6" s="102" t="s">
        <v>725</v>
      </c>
      <c r="BG6" s="102" t="s">
        <v>364</v>
      </c>
      <c r="BH6" s="102" t="s">
        <v>725</v>
      </c>
      <c r="BI6" s="108" t="s">
        <v>1267</v>
      </c>
      <c r="BJ6" s="108" t="s">
        <v>724</v>
      </c>
      <c r="BK6" s="108" t="s">
        <v>1277</v>
      </c>
      <c r="BL6" s="108" t="s">
        <v>912</v>
      </c>
    </row>
    <row r="7" spans="1:64" ht="16.5" x14ac:dyDescent="0.35">
      <c r="A7" s="82">
        <v>1897</v>
      </c>
      <c r="B7" s="76" t="s">
        <v>766</v>
      </c>
      <c r="C7" s="76" t="s">
        <v>767</v>
      </c>
      <c r="D7" s="83" t="s">
        <v>141</v>
      </c>
      <c r="E7" s="104" t="s">
        <v>514</v>
      </c>
      <c r="F7" s="104" t="s">
        <v>727</v>
      </c>
      <c r="G7" s="104" t="s">
        <v>1007</v>
      </c>
      <c r="H7" s="104" t="s">
        <v>718</v>
      </c>
      <c r="I7" s="104" t="s">
        <v>1036</v>
      </c>
      <c r="J7" s="104" t="s">
        <v>721</v>
      </c>
      <c r="K7" s="104" t="s">
        <v>1021</v>
      </c>
      <c r="L7" s="104" t="s">
        <v>1023</v>
      </c>
      <c r="M7" s="104" t="s">
        <v>1049</v>
      </c>
      <c r="N7" s="104" t="s">
        <v>721</v>
      </c>
      <c r="O7" s="104" t="s">
        <v>1067</v>
      </c>
      <c r="P7" s="104" t="s">
        <v>912</v>
      </c>
      <c r="Q7" s="104" t="s">
        <v>1094</v>
      </c>
      <c r="R7" s="104" t="s">
        <v>917</v>
      </c>
      <c r="S7" s="104" t="s">
        <v>1104</v>
      </c>
      <c r="T7" s="104" t="s">
        <v>749</v>
      </c>
      <c r="U7" s="104" t="s">
        <v>1119</v>
      </c>
      <c r="V7" s="104" t="s">
        <v>725</v>
      </c>
      <c r="W7" s="104" t="s">
        <v>658</v>
      </c>
      <c r="X7" s="104" t="s">
        <v>723</v>
      </c>
      <c r="Y7" s="104" t="s">
        <v>1147</v>
      </c>
      <c r="Z7" s="104" t="s">
        <v>726</v>
      </c>
      <c r="AA7" s="104" t="s">
        <v>683</v>
      </c>
      <c r="AB7" s="104" t="s">
        <v>721</v>
      </c>
      <c r="AC7" s="104" t="s">
        <v>1176</v>
      </c>
      <c r="AD7" s="104" t="s">
        <v>957</v>
      </c>
      <c r="AE7" s="104" t="s">
        <v>1184</v>
      </c>
      <c r="AF7" s="104" t="s">
        <v>725</v>
      </c>
      <c r="AG7" s="104" t="s">
        <v>693</v>
      </c>
      <c r="AH7" s="104" t="s">
        <v>732</v>
      </c>
      <c r="AI7" s="104" t="s">
        <v>745</v>
      </c>
      <c r="AJ7" s="104" t="s">
        <v>718</v>
      </c>
      <c r="AK7" s="73" t="s">
        <v>722</v>
      </c>
      <c r="AL7" s="74" t="s">
        <v>723</v>
      </c>
      <c r="AM7" s="81" t="s">
        <v>1194</v>
      </c>
      <c r="AN7" s="81" t="s">
        <v>912</v>
      </c>
      <c r="AO7" s="106" t="s">
        <v>1216</v>
      </c>
      <c r="AP7" s="106" t="s">
        <v>846</v>
      </c>
      <c r="AQ7" s="108" t="s">
        <v>1227</v>
      </c>
      <c r="AR7" s="108" t="s">
        <v>718</v>
      </c>
      <c r="AS7" s="102" t="s">
        <v>1238</v>
      </c>
      <c r="AT7" s="102" t="s">
        <v>723</v>
      </c>
      <c r="AU7" s="102" t="s">
        <v>701</v>
      </c>
      <c r="AV7" s="102" t="s">
        <v>912</v>
      </c>
      <c r="AW7" s="73"/>
      <c r="AX7" s="78"/>
      <c r="AY7" s="81"/>
      <c r="AZ7" s="81"/>
      <c r="BA7" s="73"/>
      <c r="BB7" s="78"/>
      <c r="BC7" s="81"/>
      <c r="BD7" s="81"/>
      <c r="BE7" s="102" t="s">
        <v>1048</v>
      </c>
      <c r="BF7" s="102" t="s">
        <v>725</v>
      </c>
      <c r="BG7" s="102" t="s">
        <v>1228</v>
      </c>
      <c r="BH7" s="102" t="s">
        <v>721</v>
      </c>
      <c r="BI7" s="108" t="s">
        <v>1268</v>
      </c>
      <c r="BJ7" s="108" t="s">
        <v>724</v>
      </c>
      <c r="BK7" s="108" t="s">
        <v>602</v>
      </c>
      <c r="BL7" s="108" t="s">
        <v>1051</v>
      </c>
    </row>
    <row r="8" spans="1:64" ht="16.5" x14ac:dyDescent="0.35">
      <c r="A8" s="82">
        <v>1897</v>
      </c>
      <c r="B8" s="76" t="s">
        <v>768</v>
      </c>
      <c r="C8" s="76" t="s">
        <v>769</v>
      </c>
      <c r="D8" s="83" t="s">
        <v>141</v>
      </c>
      <c r="E8" s="104" t="s">
        <v>994</v>
      </c>
      <c r="F8" s="104" t="s">
        <v>995</v>
      </c>
      <c r="G8" s="104" t="s">
        <v>364</v>
      </c>
      <c r="H8" s="104" t="s">
        <v>732</v>
      </c>
      <c r="I8" s="104" t="s">
        <v>537</v>
      </c>
      <c r="J8" s="104" t="s">
        <v>725</v>
      </c>
      <c r="K8" s="104" t="s">
        <v>1024</v>
      </c>
      <c r="L8" s="104" t="s">
        <v>721</v>
      </c>
      <c r="M8" s="104" t="s">
        <v>996</v>
      </c>
      <c r="N8" s="104" t="s">
        <v>749</v>
      </c>
      <c r="O8" s="104" t="s">
        <v>1068</v>
      </c>
      <c r="P8" s="104" t="s">
        <v>721</v>
      </c>
      <c r="Q8" s="104" t="s">
        <v>1095</v>
      </c>
      <c r="R8" s="104" t="s">
        <v>1096</v>
      </c>
      <c r="S8" s="104" t="s">
        <v>1105</v>
      </c>
      <c r="T8" s="104" t="s">
        <v>721</v>
      </c>
      <c r="U8" s="104" t="s">
        <v>1120</v>
      </c>
      <c r="V8" s="104" t="s">
        <v>1108</v>
      </c>
      <c r="W8" s="81" t="s">
        <v>651</v>
      </c>
      <c r="X8" s="81" t="s">
        <v>1110</v>
      </c>
      <c r="Y8" s="104" t="s">
        <v>1148</v>
      </c>
      <c r="Z8" s="104" t="s">
        <v>736</v>
      </c>
      <c r="AA8" s="104" t="s">
        <v>404</v>
      </c>
      <c r="AB8" s="104" t="s">
        <v>917</v>
      </c>
      <c r="AC8" s="104" t="s">
        <v>516</v>
      </c>
      <c r="AD8" s="104" t="s">
        <v>737</v>
      </c>
      <c r="AE8" s="104" t="s">
        <v>1185</v>
      </c>
      <c r="AF8" s="104" t="s">
        <v>723</v>
      </c>
      <c r="AG8" s="104" t="s">
        <v>719</v>
      </c>
      <c r="AH8" s="104" t="s">
        <v>718</v>
      </c>
      <c r="AI8" s="104" t="s">
        <v>746</v>
      </c>
      <c r="AJ8" s="104" t="s">
        <v>747</v>
      </c>
      <c r="AK8" s="73" t="s">
        <v>676</v>
      </c>
      <c r="AL8" s="74" t="s">
        <v>724</v>
      </c>
      <c r="AM8" s="81" t="s">
        <v>763</v>
      </c>
      <c r="AN8" s="81" t="s">
        <v>1195</v>
      </c>
      <c r="AO8" s="107" t="s">
        <v>1048</v>
      </c>
      <c r="AP8" s="107" t="s">
        <v>723</v>
      </c>
      <c r="AQ8" s="108" t="s">
        <v>1228</v>
      </c>
      <c r="AR8" s="108" t="s">
        <v>724</v>
      </c>
      <c r="AS8" s="102" t="s">
        <v>1048</v>
      </c>
      <c r="AT8" s="102" t="s">
        <v>721</v>
      </c>
      <c r="AU8" s="102" t="s">
        <v>602</v>
      </c>
      <c r="AV8" s="102" t="s">
        <v>1051</v>
      </c>
      <c r="AW8" s="73"/>
      <c r="AX8" s="78"/>
      <c r="AY8" s="81"/>
      <c r="AZ8" s="81"/>
      <c r="BA8" s="73"/>
      <c r="BB8" s="78"/>
      <c r="BC8" s="81"/>
      <c r="BD8" s="81"/>
      <c r="BE8" s="102" t="s">
        <v>1258</v>
      </c>
      <c r="BF8" s="102" t="s">
        <v>1259</v>
      </c>
      <c r="BG8" s="102" t="s">
        <v>602</v>
      </c>
      <c r="BH8" s="102" t="s">
        <v>1051</v>
      </c>
      <c r="BI8" s="108" t="s">
        <v>1269</v>
      </c>
      <c r="BJ8" s="108" t="s">
        <v>723</v>
      </c>
      <c r="BK8" s="108" t="s">
        <v>1091</v>
      </c>
      <c r="BL8" s="108" t="s">
        <v>726</v>
      </c>
    </row>
    <row r="9" spans="1:64" ht="16.5" x14ac:dyDescent="0.35">
      <c r="A9" s="82">
        <v>1897</v>
      </c>
      <c r="B9" s="76" t="s">
        <v>770</v>
      </c>
      <c r="C9" s="76" t="s">
        <v>771</v>
      </c>
      <c r="D9" s="83" t="s">
        <v>141</v>
      </c>
      <c r="E9" s="104" t="s">
        <v>431</v>
      </c>
      <c r="F9" s="104" t="s">
        <v>725</v>
      </c>
      <c r="G9" s="104" t="s">
        <v>538</v>
      </c>
      <c r="H9" s="104" t="s">
        <v>749</v>
      </c>
      <c r="I9" s="104" t="s">
        <v>1037</v>
      </c>
      <c r="J9" s="104" t="s">
        <v>736</v>
      </c>
      <c r="K9" s="104" t="s">
        <v>906</v>
      </c>
      <c r="L9" s="104" t="s">
        <v>912</v>
      </c>
      <c r="M9" s="104" t="s">
        <v>1050</v>
      </c>
      <c r="N9" s="104" t="s">
        <v>1051</v>
      </c>
      <c r="O9" s="104" t="s">
        <v>1069</v>
      </c>
      <c r="P9" s="104" t="s">
        <v>726</v>
      </c>
      <c r="Q9" s="104" t="s">
        <v>501</v>
      </c>
      <c r="R9" s="104" t="s">
        <v>721</v>
      </c>
      <c r="S9" s="104" t="s">
        <v>1079</v>
      </c>
      <c r="T9" s="104" t="s">
        <v>721</v>
      </c>
      <c r="U9" s="104" t="s">
        <v>651</v>
      </c>
      <c r="V9" s="104" t="s">
        <v>723</v>
      </c>
      <c r="W9" s="81" t="s">
        <v>731</v>
      </c>
      <c r="X9" s="81" t="s">
        <v>1108</v>
      </c>
      <c r="Y9" s="104" t="s">
        <v>1149</v>
      </c>
      <c r="Z9" s="104" t="s">
        <v>723</v>
      </c>
      <c r="AA9" s="104" t="s">
        <v>1072</v>
      </c>
      <c r="AB9" s="104" t="s">
        <v>723</v>
      </c>
      <c r="AC9" s="104" t="s">
        <v>744</v>
      </c>
      <c r="AD9" s="104" t="s">
        <v>721</v>
      </c>
      <c r="AE9" s="104" t="s">
        <v>1135</v>
      </c>
      <c r="AF9" s="104" t="s">
        <v>723</v>
      </c>
      <c r="AG9" s="97" t="s">
        <v>733</v>
      </c>
      <c r="AH9" s="97" t="s">
        <v>734</v>
      </c>
      <c r="AI9" s="104" t="s">
        <v>748</v>
      </c>
      <c r="AJ9" s="104" t="s">
        <v>749</v>
      </c>
      <c r="AK9" s="73" t="s">
        <v>516</v>
      </c>
      <c r="AL9" s="74" t="s">
        <v>725</v>
      </c>
      <c r="AM9" s="81" t="s">
        <v>676</v>
      </c>
      <c r="AN9" s="81" t="s">
        <v>912</v>
      </c>
      <c r="AO9" s="107" t="s">
        <v>1049</v>
      </c>
      <c r="AP9" s="107" t="s">
        <v>917</v>
      </c>
      <c r="AQ9" s="108" t="s">
        <v>1229</v>
      </c>
      <c r="AR9" s="108" t="s">
        <v>749</v>
      </c>
      <c r="AS9" s="102" t="s">
        <v>1239</v>
      </c>
      <c r="AT9" s="102" t="s">
        <v>1051</v>
      </c>
      <c r="AU9" s="102" t="s">
        <v>1147</v>
      </c>
      <c r="AV9" s="102" t="s">
        <v>726</v>
      </c>
      <c r="AW9" s="73"/>
      <c r="AX9" s="78"/>
      <c r="AY9" s="81"/>
      <c r="AZ9" s="81"/>
      <c r="BA9" s="73"/>
      <c r="BB9" s="78"/>
      <c r="BC9" s="81"/>
      <c r="BD9" s="81"/>
      <c r="BE9" s="102" t="s">
        <v>442</v>
      </c>
      <c r="BF9" s="102" t="s">
        <v>717</v>
      </c>
      <c r="BG9" s="102" t="s">
        <v>1261</v>
      </c>
      <c r="BH9" s="102" t="s">
        <v>912</v>
      </c>
      <c r="BI9" s="108" t="s">
        <v>1270</v>
      </c>
      <c r="BJ9" s="108" t="s">
        <v>912</v>
      </c>
      <c r="BK9" s="108" t="s">
        <v>658</v>
      </c>
      <c r="BL9" s="108" t="s">
        <v>736</v>
      </c>
    </row>
    <row r="10" spans="1:64" ht="16.5" x14ac:dyDescent="0.35">
      <c r="A10" s="82">
        <v>1897</v>
      </c>
      <c r="B10" s="76" t="s">
        <v>682</v>
      </c>
      <c r="C10" s="76" t="s">
        <v>772</v>
      </c>
      <c r="D10" s="83" t="s">
        <v>141</v>
      </c>
      <c r="E10" s="104" t="s">
        <v>442</v>
      </c>
      <c r="F10" s="104" t="s">
        <v>861</v>
      </c>
      <c r="G10" s="104" t="s">
        <v>520</v>
      </c>
      <c r="H10" s="104" t="s">
        <v>721</v>
      </c>
      <c r="I10" s="104" t="s">
        <v>1038</v>
      </c>
      <c r="J10" s="104" t="s">
        <v>1039</v>
      </c>
      <c r="K10" s="104" t="s">
        <v>501</v>
      </c>
      <c r="L10" s="104" t="s">
        <v>721</v>
      </c>
      <c r="M10" s="104" t="s">
        <v>647</v>
      </c>
      <c r="N10" s="104" t="s">
        <v>721</v>
      </c>
      <c r="O10" s="104" t="s">
        <v>1070</v>
      </c>
      <c r="P10" s="104" t="s">
        <v>721</v>
      </c>
      <c r="Q10" s="104" t="s">
        <v>745</v>
      </c>
      <c r="R10" s="104" t="s">
        <v>1097</v>
      </c>
      <c r="S10" s="104" t="s">
        <v>598</v>
      </c>
      <c r="T10" s="104" t="s">
        <v>1106</v>
      </c>
      <c r="U10" s="104" t="s">
        <v>680</v>
      </c>
      <c r="V10" s="104" t="s">
        <v>912</v>
      </c>
      <c r="W10" s="81" t="s">
        <v>1123</v>
      </c>
      <c r="X10" s="81" t="s">
        <v>721</v>
      </c>
      <c r="Y10" s="104" t="s">
        <v>7</v>
      </c>
      <c r="Z10" s="104" t="s">
        <v>721</v>
      </c>
      <c r="AA10" s="104" t="s">
        <v>988</v>
      </c>
      <c r="AB10" s="104" t="s">
        <v>726</v>
      </c>
      <c r="AC10" s="104" t="s">
        <v>674</v>
      </c>
      <c r="AD10" s="104" t="s">
        <v>717</v>
      </c>
      <c r="AE10" s="104" t="s">
        <v>1186</v>
      </c>
      <c r="AF10" s="104" t="s">
        <v>721</v>
      </c>
      <c r="AG10" s="97" t="s">
        <v>735</v>
      </c>
      <c r="AH10" s="97" t="s">
        <v>736</v>
      </c>
      <c r="AI10" s="97" t="s">
        <v>750</v>
      </c>
      <c r="AJ10" s="97" t="s">
        <v>721</v>
      </c>
      <c r="AK10" s="73" t="s">
        <v>516</v>
      </c>
      <c r="AL10" s="74" t="s">
        <v>721</v>
      </c>
      <c r="AM10" s="81" t="s">
        <v>1042</v>
      </c>
      <c r="AN10" s="81" t="s">
        <v>721</v>
      </c>
      <c r="AO10" s="107" t="s">
        <v>1217</v>
      </c>
      <c r="AP10" s="107" t="s">
        <v>721</v>
      </c>
      <c r="AQ10" s="109" t="s">
        <v>1048</v>
      </c>
      <c r="AR10" s="109" t="s">
        <v>725</v>
      </c>
      <c r="AS10" s="102" t="s">
        <v>1240</v>
      </c>
      <c r="AT10" s="102" t="s">
        <v>734</v>
      </c>
      <c r="AU10" s="102" t="s">
        <v>1254</v>
      </c>
      <c r="AV10" s="102" t="s">
        <v>726</v>
      </c>
      <c r="AW10" s="73"/>
      <c r="AX10" s="78"/>
      <c r="AY10" s="81"/>
      <c r="AZ10" s="81"/>
      <c r="BA10" s="73"/>
      <c r="BB10" s="78"/>
      <c r="BC10" s="81"/>
      <c r="BD10" s="81"/>
      <c r="BE10" s="102" t="s">
        <v>729</v>
      </c>
      <c r="BF10" s="102" t="s">
        <v>726</v>
      </c>
      <c r="BG10" s="102" t="s">
        <v>1262</v>
      </c>
      <c r="BH10" s="102" t="s">
        <v>1250</v>
      </c>
      <c r="BI10" s="108" t="s">
        <v>1271</v>
      </c>
      <c r="BJ10" s="108" t="s">
        <v>736</v>
      </c>
      <c r="BK10" s="108" t="s">
        <v>1278</v>
      </c>
      <c r="BL10" s="108" t="s">
        <v>1279</v>
      </c>
    </row>
    <row r="11" spans="1:64" ht="16.5" x14ac:dyDescent="0.35">
      <c r="A11" s="82">
        <v>1897</v>
      </c>
      <c r="B11" s="76" t="s">
        <v>335</v>
      </c>
      <c r="C11" s="76" t="s">
        <v>773</v>
      </c>
      <c r="D11" s="83" t="s">
        <v>141</v>
      </c>
      <c r="E11" s="104" t="s">
        <v>692</v>
      </c>
      <c r="F11" s="104" t="s">
        <v>718</v>
      </c>
      <c r="G11" s="104" t="s">
        <v>881</v>
      </c>
      <c r="H11" s="104" t="s">
        <v>723</v>
      </c>
      <c r="I11" s="104" t="s">
        <v>1040</v>
      </c>
      <c r="J11" s="104" t="s">
        <v>736</v>
      </c>
      <c r="K11" s="104" t="s">
        <v>515</v>
      </c>
      <c r="L11" s="104" t="s">
        <v>749</v>
      </c>
      <c r="M11" s="104" t="s">
        <v>1052</v>
      </c>
      <c r="N11" s="104" t="s">
        <v>721</v>
      </c>
      <c r="O11" s="104" t="s">
        <v>1052</v>
      </c>
      <c r="P11" s="104" t="s">
        <v>935</v>
      </c>
      <c r="Q11" s="104" t="s">
        <v>906</v>
      </c>
      <c r="R11" s="104" t="s">
        <v>747</v>
      </c>
      <c r="S11" s="104" t="s">
        <v>1107</v>
      </c>
      <c r="T11" s="104" t="s">
        <v>721</v>
      </c>
      <c r="U11" s="104" t="s">
        <v>516</v>
      </c>
      <c r="V11" s="104" t="s">
        <v>721</v>
      </c>
      <c r="W11" s="104" t="s">
        <v>1124</v>
      </c>
      <c r="X11" s="104" t="s">
        <v>840</v>
      </c>
      <c r="Y11" s="104" t="s">
        <v>1093</v>
      </c>
      <c r="Z11" s="104" t="s">
        <v>917</v>
      </c>
      <c r="AA11" s="104" t="s">
        <v>677</v>
      </c>
      <c r="AB11" s="104" t="s">
        <v>724</v>
      </c>
      <c r="AC11" s="104" t="s">
        <v>670</v>
      </c>
      <c r="AD11" s="104" t="s">
        <v>721</v>
      </c>
      <c r="AE11" s="104" t="s">
        <v>701</v>
      </c>
      <c r="AF11" s="104" t="s">
        <v>1187</v>
      </c>
      <c r="AG11" s="97" t="s">
        <v>710</v>
      </c>
      <c r="AH11" s="97" t="s">
        <v>721</v>
      </c>
      <c r="AI11" s="97" t="s">
        <v>704</v>
      </c>
      <c r="AJ11" s="97" t="s">
        <v>721</v>
      </c>
      <c r="AK11" s="73" t="s">
        <v>472</v>
      </c>
      <c r="AL11" s="74" t="s">
        <v>726</v>
      </c>
      <c r="AM11" s="81" t="s">
        <v>1196</v>
      </c>
      <c r="AN11" s="81" t="s">
        <v>1197</v>
      </c>
      <c r="AO11" s="107" t="s">
        <v>682</v>
      </c>
      <c r="AP11" s="107" t="s">
        <v>736</v>
      </c>
      <c r="AQ11" s="109" t="s">
        <v>1230</v>
      </c>
      <c r="AR11" s="109" t="s">
        <v>932</v>
      </c>
      <c r="AS11" s="102" t="s">
        <v>409</v>
      </c>
      <c r="AT11" s="102" t="s">
        <v>717</v>
      </c>
      <c r="AU11" s="102" t="s">
        <v>1166</v>
      </c>
      <c r="AV11" s="102" t="s">
        <v>1106</v>
      </c>
      <c r="AW11" s="73"/>
      <c r="AX11" s="78"/>
      <c r="AY11" s="81"/>
      <c r="AZ11" s="81"/>
      <c r="BA11" s="73"/>
      <c r="BB11" s="78"/>
      <c r="BC11" s="81"/>
      <c r="BD11" s="81"/>
      <c r="BE11" s="102" t="s">
        <v>1222</v>
      </c>
      <c r="BF11" s="102" t="s">
        <v>725</v>
      </c>
      <c r="BG11" s="102" t="s">
        <v>1263</v>
      </c>
      <c r="BH11" s="102" t="s">
        <v>725</v>
      </c>
      <c r="BI11" s="108" t="s">
        <v>1155</v>
      </c>
      <c r="BJ11" s="108" t="s">
        <v>912</v>
      </c>
      <c r="BK11" s="108" t="s">
        <v>538</v>
      </c>
      <c r="BL11" s="108" t="s">
        <v>725</v>
      </c>
    </row>
    <row r="12" spans="1:64" ht="16.5" x14ac:dyDescent="0.35">
      <c r="A12" s="82">
        <v>1897</v>
      </c>
      <c r="B12" s="76" t="s">
        <v>774</v>
      </c>
      <c r="C12" s="76" t="s">
        <v>775</v>
      </c>
      <c r="D12" s="83" t="s">
        <v>141</v>
      </c>
      <c r="E12" s="104" t="s">
        <v>483</v>
      </c>
      <c r="F12" s="104" t="s">
        <v>723</v>
      </c>
      <c r="G12" s="104" t="s">
        <v>881</v>
      </c>
      <c r="H12" s="104" t="s">
        <v>724</v>
      </c>
      <c r="I12" s="104" t="s">
        <v>536</v>
      </c>
      <c r="J12" s="104" t="s">
        <v>724</v>
      </c>
      <c r="K12" s="104" t="s">
        <v>518</v>
      </c>
      <c r="L12" s="104" t="s">
        <v>749</v>
      </c>
      <c r="M12" s="104" t="s">
        <v>1053</v>
      </c>
      <c r="N12" s="104" t="s">
        <v>718</v>
      </c>
      <c r="O12" s="104" t="s">
        <v>1071</v>
      </c>
      <c r="P12" s="104" t="s">
        <v>736</v>
      </c>
      <c r="Q12" s="104" t="s">
        <v>551</v>
      </c>
      <c r="R12" s="104" t="s">
        <v>727</v>
      </c>
      <c r="S12" s="104" t="s">
        <v>1078</v>
      </c>
      <c r="T12" s="104" t="s">
        <v>721</v>
      </c>
      <c r="U12" s="104"/>
      <c r="V12" s="104"/>
      <c r="W12" s="81" t="s">
        <v>820</v>
      </c>
      <c r="X12" s="81" t="s">
        <v>721</v>
      </c>
      <c r="Y12" s="104" t="s">
        <v>1150</v>
      </c>
      <c r="Z12" s="104" t="s">
        <v>736</v>
      </c>
      <c r="AA12" s="104" t="s">
        <v>442</v>
      </c>
      <c r="AB12" s="104" t="s">
        <v>717</v>
      </c>
      <c r="AC12" s="104" t="s">
        <v>672</v>
      </c>
      <c r="AD12" s="104" t="s">
        <v>727</v>
      </c>
      <c r="AE12" s="104" t="s">
        <v>774</v>
      </c>
      <c r="AF12" s="104" t="s">
        <v>932</v>
      </c>
      <c r="AG12" s="104" t="s">
        <v>516</v>
      </c>
      <c r="AH12" s="104" t="s">
        <v>737</v>
      </c>
      <c r="AI12" s="97" t="s">
        <v>751</v>
      </c>
      <c r="AJ12" s="97" t="s">
        <v>725</v>
      </c>
      <c r="AK12" s="73" t="s">
        <v>551</v>
      </c>
      <c r="AL12" s="74" t="s">
        <v>727</v>
      </c>
      <c r="AM12" s="81" t="s">
        <v>1198</v>
      </c>
      <c r="AN12" s="81" t="s">
        <v>724</v>
      </c>
      <c r="AO12" s="107" t="s">
        <v>1218</v>
      </c>
      <c r="AP12" s="107" t="s">
        <v>725</v>
      </c>
      <c r="AQ12" s="109" t="s">
        <v>1227</v>
      </c>
      <c r="AR12" s="109" t="s">
        <v>846</v>
      </c>
      <c r="AS12" s="102" t="s">
        <v>1241</v>
      </c>
      <c r="AT12" s="102" t="s">
        <v>721</v>
      </c>
      <c r="AU12" s="102" t="s">
        <v>1227</v>
      </c>
      <c r="AV12" s="102" t="s">
        <v>846</v>
      </c>
      <c r="AW12" s="73"/>
      <c r="AX12" s="78"/>
      <c r="AY12" s="81"/>
      <c r="AZ12" s="81"/>
      <c r="BA12" s="73"/>
      <c r="BB12" s="78"/>
      <c r="BC12" s="81"/>
      <c r="BD12" s="81"/>
      <c r="BE12" s="102" t="s">
        <v>1221</v>
      </c>
      <c r="BF12" s="102" t="s">
        <v>725</v>
      </c>
      <c r="BG12" s="81"/>
      <c r="BH12" s="81"/>
      <c r="BI12" s="108" t="s">
        <v>1272</v>
      </c>
      <c r="BJ12" s="108" t="s">
        <v>718</v>
      </c>
      <c r="BK12" s="108" t="s">
        <v>1280</v>
      </c>
      <c r="BL12" s="108" t="s">
        <v>723</v>
      </c>
    </row>
    <row r="13" spans="1:64" ht="16.5" x14ac:dyDescent="0.35">
      <c r="A13" s="82">
        <v>1897</v>
      </c>
      <c r="B13" s="76" t="s">
        <v>770</v>
      </c>
      <c r="C13" s="76" t="s">
        <v>776</v>
      </c>
      <c r="D13" s="83" t="s">
        <v>141</v>
      </c>
      <c r="E13" s="104" t="s">
        <v>996</v>
      </c>
      <c r="F13" s="104" t="s">
        <v>997</v>
      </c>
      <c r="G13" s="104" t="s">
        <v>1008</v>
      </c>
      <c r="H13" s="104" t="s">
        <v>725</v>
      </c>
      <c r="I13" s="104" t="s">
        <v>1041</v>
      </c>
      <c r="J13" s="104" t="s">
        <v>721</v>
      </c>
      <c r="K13" s="104" t="s">
        <v>519</v>
      </c>
      <c r="L13" s="104" t="s">
        <v>840</v>
      </c>
      <c r="M13" s="104" t="s">
        <v>1054</v>
      </c>
      <c r="N13" s="104" t="s">
        <v>723</v>
      </c>
      <c r="O13" s="104" t="s">
        <v>660</v>
      </c>
      <c r="P13" s="104" t="s">
        <v>724</v>
      </c>
      <c r="Q13" s="104" t="s">
        <v>996</v>
      </c>
      <c r="R13" s="104" t="s">
        <v>730</v>
      </c>
      <c r="S13" s="104" t="s">
        <v>731</v>
      </c>
      <c r="T13" s="104" t="s">
        <v>1108</v>
      </c>
      <c r="U13" s="104"/>
      <c r="V13" s="104"/>
      <c r="W13" s="81" t="s">
        <v>1034</v>
      </c>
      <c r="X13" s="81" t="s">
        <v>1125</v>
      </c>
      <c r="Y13" s="104" t="s">
        <v>651</v>
      </c>
      <c r="Z13" s="104" t="s">
        <v>723</v>
      </c>
      <c r="AA13" s="104" t="s">
        <v>926</v>
      </c>
      <c r="AB13" s="104" t="s">
        <v>721</v>
      </c>
      <c r="AC13" s="104" t="s">
        <v>517</v>
      </c>
      <c r="AD13" s="104" t="s">
        <v>886</v>
      </c>
      <c r="AE13" s="104" t="s">
        <v>1188</v>
      </c>
      <c r="AF13" s="104" t="s">
        <v>724</v>
      </c>
      <c r="AG13" s="97" t="s">
        <v>670</v>
      </c>
      <c r="AH13" s="97" t="s">
        <v>721</v>
      </c>
      <c r="AI13" s="97" t="s">
        <v>752</v>
      </c>
      <c r="AJ13" s="97" t="s">
        <v>734</v>
      </c>
      <c r="AK13" s="73" t="s">
        <v>728</v>
      </c>
      <c r="AL13" s="74" t="s">
        <v>726</v>
      </c>
      <c r="AM13" s="81" t="s">
        <v>1199</v>
      </c>
      <c r="AN13" s="81" t="s">
        <v>724</v>
      </c>
      <c r="AO13" s="107" t="s">
        <v>1219</v>
      </c>
      <c r="AP13" s="107" t="s">
        <v>726</v>
      </c>
      <c r="AQ13" s="109" t="s">
        <v>1231</v>
      </c>
      <c r="AR13" s="109" t="s">
        <v>721</v>
      </c>
      <c r="AS13" s="102" t="s">
        <v>1057</v>
      </c>
      <c r="AT13" s="102" t="s">
        <v>932</v>
      </c>
      <c r="AU13" s="81"/>
      <c r="AV13" s="81"/>
      <c r="AW13" s="73"/>
      <c r="AX13" s="78"/>
      <c r="AY13" s="81"/>
      <c r="AZ13" s="81"/>
      <c r="BA13" s="73"/>
      <c r="BB13" s="78"/>
      <c r="BC13" s="81"/>
      <c r="BD13" s="81"/>
      <c r="BE13" s="102" t="s">
        <v>1257</v>
      </c>
      <c r="BF13" s="102" t="s">
        <v>749</v>
      </c>
      <c r="BG13" s="81"/>
      <c r="BH13" s="81"/>
      <c r="BI13" s="108" t="s">
        <v>1229</v>
      </c>
      <c r="BJ13" s="108" t="s">
        <v>723</v>
      </c>
      <c r="BK13" s="108" t="s">
        <v>1281</v>
      </c>
      <c r="BL13" s="108" t="s">
        <v>721</v>
      </c>
    </row>
    <row r="14" spans="1:64" ht="16.5" x14ac:dyDescent="0.35">
      <c r="A14" s="82">
        <v>1897</v>
      </c>
      <c r="B14" s="76" t="s">
        <v>770</v>
      </c>
      <c r="C14" s="76" t="s">
        <v>777</v>
      </c>
      <c r="D14" s="83" t="s">
        <v>141</v>
      </c>
      <c r="E14" s="104" t="s">
        <v>472</v>
      </c>
      <c r="F14" s="104" t="s">
        <v>912</v>
      </c>
      <c r="G14" s="104" t="s">
        <v>516</v>
      </c>
      <c r="H14" s="104" t="s">
        <v>721</v>
      </c>
      <c r="I14" s="104" t="s">
        <v>1034</v>
      </c>
      <c r="J14" s="104" t="s">
        <v>917</v>
      </c>
      <c r="K14" s="104" t="s">
        <v>364</v>
      </c>
      <c r="L14" s="104" t="s">
        <v>732</v>
      </c>
      <c r="M14" s="104" t="s">
        <v>1055</v>
      </c>
      <c r="N14" s="104" t="s">
        <v>861</v>
      </c>
      <c r="O14" s="104" t="s">
        <v>1072</v>
      </c>
      <c r="P14" s="104" t="s">
        <v>721</v>
      </c>
      <c r="Q14" s="104" t="s">
        <v>1098</v>
      </c>
      <c r="R14" s="104" t="s">
        <v>932</v>
      </c>
      <c r="S14" s="104" t="s">
        <v>820</v>
      </c>
      <c r="T14" s="104" t="s">
        <v>721</v>
      </c>
      <c r="U14" s="104"/>
      <c r="V14" s="104"/>
      <c r="W14" s="104" t="s">
        <v>769</v>
      </c>
      <c r="X14" s="104" t="s">
        <v>1051</v>
      </c>
      <c r="Y14" s="104" t="s">
        <v>1151</v>
      </c>
      <c r="Z14" s="104" t="s">
        <v>841</v>
      </c>
      <c r="AA14" s="104" t="s">
        <v>676</v>
      </c>
      <c r="AB14" s="104" t="s">
        <v>724</v>
      </c>
      <c r="AC14" s="104" t="s">
        <v>692</v>
      </c>
      <c r="AD14" s="104" t="s">
        <v>718</v>
      </c>
      <c r="AE14" s="104" t="s">
        <v>647</v>
      </c>
      <c r="AF14" s="104" t="s">
        <v>721</v>
      </c>
      <c r="AG14" s="97" t="s">
        <v>692</v>
      </c>
      <c r="AH14" s="97" t="s">
        <v>718</v>
      </c>
      <c r="AI14" s="97" t="s">
        <v>753</v>
      </c>
      <c r="AJ14" s="97" t="s">
        <v>723</v>
      </c>
      <c r="AK14" s="73" t="s">
        <v>4</v>
      </c>
      <c r="AL14" s="74" t="s">
        <v>721</v>
      </c>
      <c r="AM14" s="81" t="s">
        <v>1200</v>
      </c>
      <c r="AN14" s="81" t="s">
        <v>857</v>
      </c>
      <c r="AO14" s="107" t="s">
        <v>1220</v>
      </c>
      <c r="AP14" s="107" t="s">
        <v>912</v>
      </c>
      <c r="AQ14" s="109" t="s">
        <v>1232</v>
      </c>
      <c r="AR14" s="109" t="s">
        <v>724</v>
      </c>
      <c r="AS14" s="102" t="s">
        <v>1242</v>
      </c>
      <c r="AT14" s="102" t="s">
        <v>723</v>
      </c>
      <c r="AU14" s="81"/>
      <c r="AV14" s="81"/>
      <c r="AW14" s="73"/>
      <c r="AX14" s="78"/>
      <c r="AY14" s="81"/>
      <c r="AZ14" s="81"/>
      <c r="BA14" s="73"/>
      <c r="BB14" s="78"/>
      <c r="BC14" s="81"/>
      <c r="BD14" s="81"/>
      <c r="BE14" s="102" t="s">
        <v>1221</v>
      </c>
      <c r="BF14" s="102" t="s">
        <v>1260</v>
      </c>
      <c r="BG14" s="81"/>
      <c r="BH14" s="81"/>
      <c r="BI14" s="108" t="s">
        <v>1077</v>
      </c>
      <c r="BJ14" s="108" t="s">
        <v>1125</v>
      </c>
      <c r="BK14" s="81"/>
      <c r="BL14" s="81"/>
    </row>
    <row r="15" spans="1:64" ht="16.5" x14ac:dyDescent="0.35">
      <c r="A15" s="82">
        <v>1897</v>
      </c>
      <c r="B15" s="76" t="s">
        <v>337</v>
      </c>
      <c r="C15" s="76" t="s">
        <v>778</v>
      </c>
      <c r="D15" s="83" t="s">
        <v>141</v>
      </c>
      <c r="E15" s="104" t="s">
        <v>364</v>
      </c>
      <c r="F15" s="104" t="s">
        <v>723</v>
      </c>
      <c r="G15" s="104" t="s">
        <v>1009</v>
      </c>
      <c r="H15" s="104" t="s">
        <v>857</v>
      </c>
      <c r="I15" s="104" t="s">
        <v>1042</v>
      </c>
      <c r="J15" s="104" t="s">
        <v>721</v>
      </c>
      <c r="K15" s="104" t="s">
        <v>1025</v>
      </c>
      <c r="L15" s="104" t="s">
        <v>721</v>
      </c>
      <c r="M15" s="104" t="s">
        <v>451</v>
      </c>
      <c r="N15" s="104" t="s">
        <v>749</v>
      </c>
      <c r="O15" s="104" t="s">
        <v>680</v>
      </c>
      <c r="P15" s="104" t="s">
        <v>734</v>
      </c>
      <c r="Q15" s="104" t="s">
        <v>472</v>
      </c>
      <c r="R15" s="104" t="s">
        <v>1023</v>
      </c>
      <c r="S15" s="104" t="s">
        <v>863</v>
      </c>
      <c r="T15" s="104" t="s">
        <v>749</v>
      </c>
      <c r="U15" s="104"/>
      <c r="V15" s="104"/>
      <c r="W15" s="104" t="s">
        <v>1126</v>
      </c>
      <c r="X15" s="104" t="s">
        <v>749</v>
      </c>
      <c r="Y15" s="104" t="s">
        <v>729</v>
      </c>
      <c r="Z15" s="104" t="s">
        <v>724</v>
      </c>
      <c r="AA15" s="104" t="s">
        <v>1161</v>
      </c>
      <c r="AB15" s="104" t="s">
        <v>736</v>
      </c>
      <c r="AC15" s="104" t="s">
        <v>1154</v>
      </c>
      <c r="AD15" s="104" t="s">
        <v>726</v>
      </c>
      <c r="AE15" s="104"/>
      <c r="AF15" s="104"/>
      <c r="AG15" s="97" t="s">
        <v>738</v>
      </c>
      <c r="AH15" s="97" t="s">
        <v>723</v>
      </c>
      <c r="AI15" s="104" t="s">
        <v>754</v>
      </c>
      <c r="AJ15" s="104" t="s">
        <v>721</v>
      </c>
      <c r="AK15" s="73" t="s">
        <v>729</v>
      </c>
      <c r="AL15" s="74" t="s">
        <v>730</v>
      </c>
      <c r="AM15" s="81" t="s">
        <v>680</v>
      </c>
      <c r="AN15" s="81" t="s">
        <v>721</v>
      </c>
      <c r="AO15" s="107" t="s">
        <v>818</v>
      </c>
      <c r="AP15" s="107" t="s">
        <v>725</v>
      </c>
      <c r="AQ15" s="108" t="s">
        <v>1233</v>
      </c>
      <c r="AR15" s="108" t="s">
        <v>723</v>
      </c>
      <c r="AS15" s="102" t="s">
        <v>663</v>
      </c>
      <c r="AT15" s="102" t="s">
        <v>871</v>
      </c>
      <c r="AU15" s="81"/>
      <c r="AV15" s="81"/>
      <c r="AW15" s="73"/>
      <c r="AX15" s="78"/>
      <c r="AY15" s="81"/>
      <c r="AZ15" s="81"/>
      <c r="BA15" s="73"/>
      <c r="BB15" s="78"/>
      <c r="BC15" s="81"/>
      <c r="BD15" s="81"/>
      <c r="BE15" s="73"/>
      <c r="BF15" s="78"/>
      <c r="BG15" s="81"/>
      <c r="BH15" s="81"/>
      <c r="BI15" s="108" t="s">
        <v>1273</v>
      </c>
      <c r="BJ15" s="108" t="s">
        <v>857</v>
      </c>
      <c r="BK15" s="81"/>
      <c r="BL15" s="81"/>
    </row>
    <row r="16" spans="1:64" ht="16.5" x14ac:dyDescent="0.35">
      <c r="A16" s="82">
        <v>1897</v>
      </c>
      <c r="B16" s="77" t="s">
        <v>356</v>
      </c>
      <c r="C16" s="77" t="s">
        <v>690</v>
      </c>
      <c r="D16" s="83" t="s">
        <v>136</v>
      </c>
      <c r="E16" s="104" t="s">
        <v>476</v>
      </c>
      <c r="F16" s="104" t="s">
        <v>725</v>
      </c>
      <c r="G16" s="104" t="s">
        <v>1010</v>
      </c>
      <c r="H16" s="104" t="s">
        <v>726</v>
      </c>
      <c r="I16" s="104" t="s">
        <v>1043</v>
      </c>
      <c r="J16" s="104" t="s">
        <v>721</v>
      </c>
      <c r="K16" s="104" t="s">
        <v>449</v>
      </c>
      <c r="L16" s="104" t="s">
        <v>717</v>
      </c>
      <c r="M16" s="104" t="s">
        <v>1056</v>
      </c>
      <c r="N16" s="104" t="s">
        <v>721</v>
      </c>
      <c r="O16" s="104" t="s">
        <v>1073</v>
      </c>
      <c r="P16" s="104" t="s">
        <v>932</v>
      </c>
      <c r="Q16" s="104" t="s">
        <v>1099</v>
      </c>
      <c r="R16" s="104" t="s">
        <v>932</v>
      </c>
      <c r="S16" s="104" t="s">
        <v>761</v>
      </c>
      <c r="T16" s="104" t="s">
        <v>721</v>
      </c>
      <c r="U16" s="104"/>
      <c r="V16" s="104"/>
      <c r="W16" s="81" t="s">
        <v>407</v>
      </c>
      <c r="X16" s="81" t="s">
        <v>721</v>
      </c>
      <c r="Y16" s="104" t="s">
        <v>472</v>
      </c>
      <c r="Z16" s="104" t="s">
        <v>1152</v>
      </c>
      <c r="AA16" s="104" t="s">
        <v>1162</v>
      </c>
      <c r="AB16" s="104" t="s">
        <v>724</v>
      </c>
      <c r="AC16" s="104" t="s">
        <v>693</v>
      </c>
      <c r="AD16" s="104" t="s">
        <v>732</v>
      </c>
      <c r="AE16" s="81"/>
      <c r="AF16" s="81"/>
      <c r="AG16" s="97" t="s">
        <v>674</v>
      </c>
      <c r="AH16" s="97" t="s">
        <v>717</v>
      </c>
      <c r="AI16" s="104" t="s">
        <v>589</v>
      </c>
      <c r="AJ16" s="104" t="s">
        <v>721</v>
      </c>
      <c r="AK16" s="73" t="s">
        <v>731</v>
      </c>
      <c r="AL16" s="74" t="s">
        <v>718</v>
      </c>
      <c r="AM16" s="81" t="s">
        <v>710</v>
      </c>
      <c r="AN16" s="81" t="s">
        <v>1108</v>
      </c>
      <c r="AO16" s="107" t="s">
        <v>1221</v>
      </c>
      <c r="AP16" s="107" t="s">
        <v>725</v>
      </c>
      <c r="AQ16" s="108" t="s">
        <v>1234</v>
      </c>
      <c r="AR16" s="108" t="s">
        <v>718</v>
      </c>
      <c r="AS16" s="102" t="s">
        <v>1018</v>
      </c>
      <c r="AT16" s="102" t="s">
        <v>721</v>
      </c>
      <c r="AU16" s="81"/>
      <c r="AV16" s="81"/>
      <c r="AW16" s="73"/>
      <c r="AX16" s="78"/>
      <c r="AY16" s="81"/>
      <c r="AZ16" s="81"/>
      <c r="BA16" s="73"/>
      <c r="BB16" s="78"/>
      <c r="BC16" s="81"/>
      <c r="BD16" s="81"/>
      <c r="BE16" s="73"/>
      <c r="BF16" s="78"/>
      <c r="BG16" s="81"/>
      <c r="BH16" s="81"/>
      <c r="BI16" s="108" t="s">
        <v>1274</v>
      </c>
      <c r="BJ16" s="108" t="s">
        <v>721</v>
      </c>
      <c r="BK16" s="81"/>
      <c r="BL16" s="81"/>
    </row>
    <row r="17" spans="1:64" ht="16.5" x14ac:dyDescent="0.35">
      <c r="A17" s="82">
        <v>1897</v>
      </c>
      <c r="B17" s="77" t="s">
        <v>346</v>
      </c>
      <c r="C17" s="77" t="s">
        <v>762</v>
      </c>
      <c r="D17" s="83" t="s">
        <v>136</v>
      </c>
      <c r="E17" s="104" t="s">
        <v>974</v>
      </c>
      <c r="F17" s="104" t="s">
        <v>724</v>
      </c>
      <c r="G17" s="104" t="s">
        <v>1011</v>
      </c>
      <c r="H17" s="104" t="s">
        <v>721</v>
      </c>
      <c r="I17" s="95"/>
      <c r="J17" s="95"/>
      <c r="K17" s="104" t="s">
        <v>513</v>
      </c>
      <c r="L17" s="104" t="s">
        <v>747</v>
      </c>
      <c r="M17" s="104" t="s">
        <v>1057</v>
      </c>
      <c r="N17" s="104" t="s">
        <v>724</v>
      </c>
      <c r="O17" s="104" t="s">
        <v>1074</v>
      </c>
      <c r="P17" s="104" t="s">
        <v>932</v>
      </c>
      <c r="Q17" s="104" t="s">
        <v>825</v>
      </c>
      <c r="R17" s="104" t="s">
        <v>734</v>
      </c>
      <c r="S17" s="104" t="s">
        <v>663</v>
      </c>
      <c r="T17" s="104" t="s">
        <v>840</v>
      </c>
      <c r="U17" s="104"/>
      <c r="V17" s="104"/>
      <c r="W17" s="81" t="s">
        <v>1127</v>
      </c>
      <c r="X17" s="81" t="s">
        <v>721</v>
      </c>
      <c r="Y17" s="104" t="s">
        <v>1117</v>
      </c>
      <c r="Z17" s="104" t="s">
        <v>1118</v>
      </c>
      <c r="AA17" s="104" t="s">
        <v>1017</v>
      </c>
      <c r="AB17" s="104" t="s">
        <v>1106</v>
      </c>
      <c r="AC17" s="104" t="s">
        <v>472</v>
      </c>
      <c r="AD17" s="104" t="s">
        <v>726</v>
      </c>
      <c r="AE17" s="81"/>
      <c r="AF17" s="81"/>
      <c r="AG17" s="97" t="s">
        <v>472</v>
      </c>
      <c r="AH17" s="97" t="s">
        <v>726</v>
      </c>
      <c r="AI17" s="104" t="s">
        <v>755</v>
      </c>
      <c r="AJ17" s="104" t="s">
        <v>721</v>
      </c>
      <c r="AM17" s="81" t="s">
        <v>971</v>
      </c>
      <c r="AN17" s="81" t="s">
        <v>724</v>
      </c>
      <c r="AO17" s="106" t="s">
        <v>818</v>
      </c>
      <c r="AP17" s="106" t="s">
        <v>734</v>
      </c>
      <c r="AQ17" s="108" t="s">
        <v>1235</v>
      </c>
      <c r="AR17" s="108" t="s">
        <v>718</v>
      </c>
      <c r="AS17" s="102" t="s">
        <v>1243</v>
      </c>
      <c r="AT17" s="102" t="s">
        <v>1106</v>
      </c>
      <c r="AU17" s="81"/>
      <c r="AV17" s="81"/>
      <c r="AY17" s="81"/>
      <c r="AZ17" s="81"/>
      <c r="BC17" s="81"/>
      <c r="BD17" s="81"/>
      <c r="BG17" s="81"/>
      <c r="BH17" s="81"/>
      <c r="BI17" s="108" t="s">
        <v>942</v>
      </c>
      <c r="BJ17" s="108" t="s">
        <v>723</v>
      </c>
      <c r="BK17" s="81"/>
      <c r="BL17" s="81"/>
    </row>
    <row r="18" spans="1:64" ht="16.5" x14ac:dyDescent="0.35">
      <c r="A18" s="82">
        <v>1897</v>
      </c>
      <c r="B18" s="77" t="s">
        <v>784</v>
      </c>
      <c r="C18" s="77" t="s">
        <v>765</v>
      </c>
      <c r="D18" s="83" t="s">
        <v>136</v>
      </c>
      <c r="E18" s="104" t="s">
        <v>998</v>
      </c>
      <c r="F18" s="104" t="s">
        <v>723</v>
      </c>
      <c r="G18" s="104" t="s">
        <v>501</v>
      </c>
      <c r="H18" s="104" t="s">
        <v>721</v>
      </c>
      <c r="I18" s="95"/>
      <c r="J18" s="95"/>
      <c r="K18" s="104" t="s">
        <v>744</v>
      </c>
      <c r="L18" s="104" t="s">
        <v>721</v>
      </c>
      <c r="M18" s="104" t="s">
        <v>818</v>
      </c>
      <c r="N18" s="104" t="s">
        <v>725</v>
      </c>
      <c r="O18" s="104" t="s">
        <v>1019</v>
      </c>
      <c r="P18" s="104" t="s">
        <v>957</v>
      </c>
      <c r="Q18" s="104" t="s">
        <v>1100</v>
      </c>
      <c r="R18" s="104" t="s">
        <v>736</v>
      </c>
      <c r="S18" s="104" t="s">
        <v>1057</v>
      </c>
      <c r="T18" s="104" t="s">
        <v>932</v>
      </c>
      <c r="U18" s="104"/>
      <c r="V18" s="104"/>
      <c r="W18" s="104" t="s">
        <v>1128</v>
      </c>
      <c r="X18" s="104" t="s">
        <v>1129</v>
      </c>
      <c r="Y18" s="104" t="s">
        <v>906</v>
      </c>
      <c r="Z18" s="104" t="s">
        <v>749</v>
      </c>
      <c r="AA18" s="104" t="s">
        <v>745</v>
      </c>
      <c r="AB18" s="104" t="s">
        <v>718</v>
      </c>
      <c r="AC18" s="104" t="s">
        <v>364</v>
      </c>
      <c r="AD18" s="104" t="s">
        <v>724</v>
      </c>
      <c r="AE18" s="104"/>
      <c r="AF18" s="104"/>
      <c r="AG18" s="97" t="s">
        <v>364</v>
      </c>
      <c r="AH18" s="97" t="s">
        <v>721</v>
      </c>
      <c r="AI18" s="104" t="s">
        <v>439</v>
      </c>
      <c r="AJ18" s="104" t="s">
        <v>721</v>
      </c>
      <c r="AM18" s="81" t="s">
        <v>1201</v>
      </c>
      <c r="AN18" s="81" t="s">
        <v>747</v>
      </c>
      <c r="AO18" s="106" t="s">
        <v>1222</v>
      </c>
      <c r="AP18" s="106" t="s">
        <v>725</v>
      </c>
      <c r="AQ18" s="81"/>
      <c r="AR18" s="81"/>
      <c r="AS18" s="102" t="s">
        <v>1244</v>
      </c>
      <c r="AT18" s="102" t="s">
        <v>857</v>
      </c>
      <c r="AU18" s="81"/>
      <c r="AV18" s="81"/>
      <c r="AY18" s="81"/>
      <c r="AZ18" s="81"/>
      <c r="BC18" s="81"/>
      <c r="BD18" s="81"/>
      <c r="BG18" s="81"/>
      <c r="BH18" s="81"/>
      <c r="BI18" s="108" t="s">
        <v>4</v>
      </c>
      <c r="BJ18" s="108" t="s">
        <v>957</v>
      </c>
      <c r="BK18" s="81"/>
      <c r="BL18" s="81"/>
    </row>
    <row r="19" spans="1:64" ht="16.5" x14ac:dyDescent="0.35">
      <c r="A19" s="82">
        <v>1897</v>
      </c>
      <c r="B19" s="77" t="s">
        <v>785</v>
      </c>
      <c r="C19" s="77" t="s">
        <v>765</v>
      </c>
      <c r="D19" s="83" t="s">
        <v>136</v>
      </c>
      <c r="E19" s="104" t="s">
        <v>368</v>
      </c>
      <c r="F19" s="104" t="s">
        <v>726</v>
      </c>
      <c r="G19" s="104"/>
      <c r="H19" s="104"/>
      <c r="I19" s="96"/>
      <c r="J19" s="96"/>
      <c r="K19" s="104" t="s">
        <v>709</v>
      </c>
      <c r="L19" s="104" t="s">
        <v>721</v>
      </c>
      <c r="M19" s="104" t="s">
        <v>1058</v>
      </c>
      <c r="N19" s="104" t="s">
        <v>1059</v>
      </c>
      <c r="O19" s="104" t="s">
        <v>1075</v>
      </c>
      <c r="P19" s="104" t="s">
        <v>725</v>
      </c>
      <c r="Q19" s="104" t="s">
        <v>1101</v>
      </c>
      <c r="R19" s="104" t="s">
        <v>721</v>
      </c>
      <c r="S19" s="104" t="s">
        <v>492</v>
      </c>
      <c r="T19" s="104" t="s">
        <v>749</v>
      </c>
      <c r="U19" s="104"/>
      <c r="V19" s="104"/>
      <c r="W19" s="104" t="s">
        <v>774</v>
      </c>
      <c r="X19" s="104" t="s">
        <v>747</v>
      </c>
      <c r="Y19" s="104" t="s">
        <v>670</v>
      </c>
      <c r="Z19" s="104" t="s">
        <v>721</v>
      </c>
      <c r="AA19" s="104" t="s">
        <v>680</v>
      </c>
      <c r="AB19" s="104" t="s">
        <v>1108</v>
      </c>
      <c r="AC19" s="104" t="s">
        <v>1177</v>
      </c>
      <c r="AD19" s="104" t="s">
        <v>871</v>
      </c>
      <c r="AE19" s="104"/>
      <c r="AF19" s="104"/>
      <c r="AG19" s="97" t="s">
        <v>739</v>
      </c>
      <c r="AH19" s="97" t="s">
        <v>723</v>
      </c>
      <c r="AI19" s="104" t="s">
        <v>756</v>
      </c>
      <c r="AJ19" s="104" t="s">
        <v>757</v>
      </c>
      <c r="AM19" s="81" t="s">
        <v>1202</v>
      </c>
      <c r="AN19" s="81" t="s">
        <v>721</v>
      </c>
      <c r="AO19" s="106" t="s">
        <v>680</v>
      </c>
      <c r="AP19" s="106" t="s">
        <v>1108</v>
      </c>
      <c r="AQ19" s="81"/>
      <c r="AR19" s="81"/>
      <c r="AS19" s="102" t="s">
        <v>472</v>
      </c>
      <c r="AT19" s="102" t="s">
        <v>915</v>
      </c>
      <c r="AU19" s="81"/>
      <c r="AV19" s="81"/>
      <c r="AY19" s="81"/>
      <c r="AZ19" s="81"/>
      <c r="BC19" s="81"/>
      <c r="BD19" s="81"/>
      <c r="BG19" s="81" t="s">
        <v>1480</v>
      </c>
      <c r="BH19" s="81"/>
      <c r="BI19" s="108" t="s">
        <v>1275</v>
      </c>
      <c r="BJ19" s="108" t="s">
        <v>736</v>
      </c>
      <c r="BK19" s="81"/>
      <c r="BL19" s="81"/>
    </row>
    <row r="20" spans="1:64" ht="16.5" x14ac:dyDescent="0.35">
      <c r="A20" s="82">
        <v>1897</v>
      </c>
      <c r="B20" s="77" t="s">
        <v>355</v>
      </c>
      <c r="C20" s="77" t="s">
        <v>786</v>
      </c>
      <c r="D20" s="83" t="s">
        <v>136</v>
      </c>
      <c r="E20" s="104" t="s">
        <v>937</v>
      </c>
      <c r="F20" s="104" t="s">
        <v>912</v>
      </c>
      <c r="G20" s="98"/>
      <c r="H20" s="98"/>
      <c r="I20" s="96"/>
      <c r="J20" s="96"/>
      <c r="K20" s="104" t="s">
        <v>656</v>
      </c>
      <c r="L20" s="104" t="s">
        <v>932</v>
      </c>
      <c r="M20" s="104" t="s">
        <v>1060</v>
      </c>
      <c r="N20" s="104" t="s">
        <v>1061</v>
      </c>
      <c r="O20" s="104" t="s">
        <v>1076</v>
      </c>
      <c r="P20" s="104" t="s">
        <v>912</v>
      </c>
      <c r="Q20" s="104" t="s">
        <v>7</v>
      </c>
      <c r="R20" s="104" t="s">
        <v>721</v>
      </c>
      <c r="S20" s="104" t="s">
        <v>1090</v>
      </c>
      <c r="T20" s="104" t="s">
        <v>912</v>
      </c>
      <c r="U20" s="104"/>
      <c r="V20" s="104"/>
      <c r="W20" s="104" t="s">
        <v>1049</v>
      </c>
      <c r="X20" s="104" t="s">
        <v>721</v>
      </c>
      <c r="Y20" s="104" t="s">
        <v>1153</v>
      </c>
      <c r="Z20" s="104" t="s">
        <v>721</v>
      </c>
      <c r="AA20" s="104" t="s">
        <v>675</v>
      </c>
      <c r="AB20" s="104" t="s">
        <v>912</v>
      </c>
      <c r="AC20" s="104" t="s">
        <v>719</v>
      </c>
      <c r="AD20" s="104" t="s">
        <v>718</v>
      </c>
      <c r="AE20" s="104"/>
      <c r="AF20" s="104"/>
      <c r="AG20" s="104" t="s">
        <v>676</v>
      </c>
      <c r="AH20" s="104" t="s">
        <v>724</v>
      </c>
      <c r="AI20" s="98" t="s">
        <v>597</v>
      </c>
      <c r="AJ20" s="98" t="s">
        <v>721</v>
      </c>
      <c r="AM20" s="81" t="s">
        <v>1203</v>
      </c>
      <c r="AN20" s="81" t="s">
        <v>1204</v>
      </c>
      <c r="AO20" s="106" t="s">
        <v>677</v>
      </c>
      <c r="AP20" s="106" t="s">
        <v>932</v>
      </c>
      <c r="AQ20" s="81"/>
      <c r="AR20" s="81"/>
      <c r="AS20" s="102" t="s">
        <v>731</v>
      </c>
      <c r="AT20" s="102" t="s">
        <v>721</v>
      </c>
      <c r="AU20" s="81"/>
      <c r="AV20" s="81"/>
      <c r="AY20" s="81"/>
      <c r="AZ20" s="81"/>
      <c r="BC20" s="81"/>
      <c r="BD20" s="81"/>
      <c r="BG20" s="81"/>
      <c r="BH20" s="81"/>
      <c r="BI20" s="108" t="s">
        <v>1057</v>
      </c>
      <c r="BJ20" s="108" t="s">
        <v>723</v>
      </c>
      <c r="BK20" s="81"/>
      <c r="BL20" s="81"/>
    </row>
    <row r="21" spans="1:64" ht="16.5" x14ac:dyDescent="0.35">
      <c r="A21" s="82">
        <v>1897</v>
      </c>
      <c r="B21" s="77" t="s">
        <v>357</v>
      </c>
      <c r="C21" s="77" t="s">
        <v>787</v>
      </c>
      <c r="D21" s="83" t="s">
        <v>136</v>
      </c>
      <c r="E21" s="104" t="s">
        <v>999</v>
      </c>
      <c r="F21" s="104" t="s">
        <v>718</v>
      </c>
      <c r="I21" s="96"/>
      <c r="J21" s="96"/>
      <c r="K21" s="104" t="s">
        <v>517</v>
      </c>
      <c r="L21" s="104" t="s">
        <v>723</v>
      </c>
      <c r="M21" s="104" t="s">
        <v>1062</v>
      </c>
      <c r="N21" s="104" t="s">
        <v>917</v>
      </c>
      <c r="O21" s="104" t="s">
        <v>1077</v>
      </c>
      <c r="P21" s="104" t="s">
        <v>935</v>
      </c>
      <c r="Q21" s="104" t="s">
        <v>517</v>
      </c>
      <c r="R21" s="104" t="s">
        <v>912</v>
      </c>
      <c r="S21" s="104" t="s">
        <v>660</v>
      </c>
      <c r="T21" s="104" t="s">
        <v>724</v>
      </c>
      <c r="U21" s="104"/>
      <c r="V21" s="104"/>
      <c r="W21" s="104" t="s">
        <v>662</v>
      </c>
      <c r="X21" s="104" t="s">
        <v>730</v>
      </c>
      <c r="Y21" s="104" t="s">
        <v>1154</v>
      </c>
      <c r="Z21" s="104" t="s">
        <v>749</v>
      </c>
      <c r="AA21" s="104" t="s">
        <v>1057</v>
      </c>
      <c r="AB21" s="104" t="s">
        <v>749</v>
      </c>
      <c r="AC21" s="104" t="s">
        <v>551</v>
      </c>
      <c r="AD21" s="104" t="s">
        <v>727</v>
      </c>
      <c r="AE21" s="104"/>
      <c r="AF21" s="104"/>
      <c r="AG21" s="104" t="s">
        <v>720</v>
      </c>
      <c r="AH21" s="104" t="s">
        <v>721</v>
      </c>
      <c r="AM21" s="81" t="s">
        <v>710</v>
      </c>
      <c r="AN21" s="104" t="s">
        <v>723</v>
      </c>
      <c r="AO21" s="106" t="s">
        <v>1223</v>
      </c>
      <c r="AP21" s="106" t="s">
        <v>912</v>
      </c>
      <c r="AQ21" s="81"/>
      <c r="AR21" s="104"/>
      <c r="AS21" s="102" t="s">
        <v>1245</v>
      </c>
      <c r="AT21" s="102" t="s">
        <v>1246</v>
      </c>
      <c r="AU21" s="81"/>
      <c r="AV21" s="104"/>
      <c r="AY21" s="81"/>
      <c r="AZ21" s="104"/>
      <c r="BC21" s="81"/>
      <c r="BD21" s="104"/>
      <c r="BG21" s="81"/>
      <c r="BH21" s="104"/>
      <c r="BI21" s="108" t="s">
        <v>950</v>
      </c>
      <c r="BJ21" s="108" t="s">
        <v>723</v>
      </c>
      <c r="BK21" s="81"/>
      <c r="BL21" s="104"/>
    </row>
    <row r="22" spans="1:64" ht="16.5" x14ac:dyDescent="0.35">
      <c r="A22" s="82">
        <v>1897</v>
      </c>
      <c r="B22" s="77" t="s">
        <v>788</v>
      </c>
      <c r="C22" s="77" t="s">
        <v>789</v>
      </c>
      <c r="D22" s="83" t="s">
        <v>136</v>
      </c>
      <c r="E22" s="104" t="s">
        <v>427</v>
      </c>
      <c r="F22" s="104" t="s">
        <v>725</v>
      </c>
      <c r="I22" s="96"/>
      <c r="J22" s="96"/>
      <c r="K22" s="104" t="s">
        <v>1026</v>
      </c>
      <c r="L22" s="104" t="s">
        <v>1027</v>
      </c>
      <c r="M22" s="104" t="s">
        <v>469</v>
      </c>
      <c r="N22" s="104" t="s">
        <v>721</v>
      </c>
      <c r="O22" s="104" t="s">
        <v>472</v>
      </c>
      <c r="P22" s="104" t="s">
        <v>725</v>
      </c>
      <c r="Q22" s="104" t="s">
        <v>1102</v>
      </c>
      <c r="R22" s="104" t="s">
        <v>857</v>
      </c>
      <c r="S22" s="104" t="s">
        <v>894</v>
      </c>
      <c r="T22" s="104" t="s">
        <v>912</v>
      </c>
      <c r="U22" s="104"/>
      <c r="V22" s="104"/>
      <c r="W22" s="104" t="s">
        <v>1130</v>
      </c>
      <c r="X22" s="104" t="s">
        <v>725</v>
      </c>
      <c r="Y22" s="104" t="s">
        <v>1155</v>
      </c>
      <c r="Z22" s="104" t="s">
        <v>841</v>
      </c>
      <c r="AA22" s="104" t="s">
        <v>1163</v>
      </c>
      <c r="AB22" s="104" t="s">
        <v>723</v>
      </c>
      <c r="AC22" s="104"/>
      <c r="AD22" s="104"/>
      <c r="AE22" s="104"/>
      <c r="AF22" s="104"/>
      <c r="AM22" s="81" t="s">
        <v>1205</v>
      </c>
      <c r="AN22" s="104" t="s">
        <v>724</v>
      </c>
      <c r="AO22" s="106" t="s">
        <v>1224</v>
      </c>
      <c r="AP22" s="106" t="s">
        <v>912</v>
      </c>
      <c r="AQ22" s="81"/>
      <c r="AR22" s="104"/>
      <c r="AS22" s="102" t="s">
        <v>1247</v>
      </c>
      <c r="AT22" s="102" t="s">
        <v>726</v>
      </c>
      <c r="AU22" s="81"/>
      <c r="AV22" s="104"/>
      <c r="AY22" s="81"/>
      <c r="AZ22" s="104"/>
      <c r="BC22" s="81"/>
      <c r="BD22" s="104"/>
      <c r="BG22" s="81"/>
      <c r="BH22" s="104"/>
      <c r="BK22" s="81"/>
      <c r="BL22" s="104"/>
    </row>
    <row r="23" spans="1:64" ht="16.5" x14ac:dyDescent="0.35">
      <c r="A23" s="82">
        <v>1897</v>
      </c>
      <c r="B23" s="77" t="s">
        <v>790</v>
      </c>
      <c r="C23" s="77" t="s">
        <v>791</v>
      </c>
      <c r="D23" s="83" t="s">
        <v>136</v>
      </c>
      <c r="E23" s="104" t="s">
        <v>1000</v>
      </c>
      <c r="F23" s="104" t="s">
        <v>721</v>
      </c>
      <c r="I23" s="96"/>
      <c r="J23" s="96"/>
      <c r="K23" s="104" t="s">
        <v>1028</v>
      </c>
      <c r="L23" s="104" t="s">
        <v>947</v>
      </c>
      <c r="M23" s="104" t="s">
        <v>818</v>
      </c>
      <c r="N23" s="104" t="s">
        <v>721</v>
      </c>
      <c r="O23" s="104" t="s">
        <v>1057</v>
      </c>
      <c r="P23" s="104" t="s">
        <v>725</v>
      </c>
      <c r="Q23" s="104" t="s">
        <v>516</v>
      </c>
      <c r="R23" s="104" t="s">
        <v>737</v>
      </c>
      <c r="S23" s="104" t="s">
        <v>1109</v>
      </c>
      <c r="T23" s="104" t="s">
        <v>932</v>
      </c>
      <c r="U23" s="104"/>
      <c r="V23" s="104"/>
      <c r="W23" s="104" t="s">
        <v>1131</v>
      </c>
      <c r="X23" s="104" t="s">
        <v>1132</v>
      </c>
      <c r="Y23" s="104"/>
      <c r="Z23" s="104"/>
      <c r="AA23" s="104" t="s">
        <v>1164</v>
      </c>
      <c r="AB23" s="104" t="s">
        <v>721</v>
      </c>
      <c r="AC23" s="104"/>
      <c r="AD23" s="104"/>
      <c r="AE23" s="104"/>
      <c r="AF23" s="104"/>
      <c r="AM23" s="81" t="s">
        <v>1206</v>
      </c>
      <c r="AN23" s="104" t="s">
        <v>725</v>
      </c>
      <c r="AQ23" s="81"/>
      <c r="AR23" s="104"/>
      <c r="AS23" s="102" t="s">
        <v>1248</v>
      </c>
      <c r="AT23" s="102" t="s">
        <v>726</v>
      </c>
      <c r="AU23" s="81"/>
      <c r="AV23" s="104"/>
      <c r="AY23" s="81"/>
      <c r="AZ23" s="104"/>
      <c r="BC23" s="81"/>
      <c r="BD23" s="104"/>
      <c r="BG23" s="81"/>
      <c r="BH23" s="104"/>
      <c r="BK23" s="81"/>
      <c r="BL23" s="104"/>
    </row>
    <row r="24" spans="1:64" ht="16.5" x14ac:dyDescent="0.35">
      <c r="A24" s="82">
        <v>1897</v>
      </c>
      <c r="B24" s="78" t="s">
        <v>354</v>
      </c>
      <c r="C24" s="78" t="s">
        <v>792</v>
      </c>
      <c r="D24" s="83" t="s">
        <v>136</v>
      </c>
      <c r="E24" s="104" t="s">
        <v>409</v>
      </c>
      <c r="F24" s="104" t="s">
        <v>749</v>
      </c>
      <c r="I24" s="96"/>
      <c r="J24" s="96"/>
      <c r="M24" s="104"/>
      <c r="N24" s="104"/>
      <c r="O24" s="104" t="s">
        <v>1065</v>
      </c>
      <c r="P24" s="104" t="s">
        <v>726</v>
      </c>
      <c r="Q24" s="104" t="s">
        <v>1103</v>
      </c>
      <c r="R24" s="104" t="s">
        <v>724</v>
      </c>
      <c r="S24" s="104" t="s">
        <v>651</v>
      </c>
      <c r="T24" s="104" t="s">
        <v>1110</v>
      </c>
      <c r="U24" s="104"/>
      <c r="V24" s="104"/>
      <c r="W24" s="104" t="s">
        <v>653</v>
      </c>
      <c r="X24" s="104" t="s">
        <v>957</v>
      </c>
      <c r="Y24" s="104"/>
      <c r="Z24" s="104"/>
      <c r="AA24" s="104" t="s">
        <v>1165</v>
      </c>
      <c r="AB24" s="104" t="s">
        <v>749</v>
      </c>
      <c r="AC24" s="104"/>
      <c r="AD24" s="104"/>
      <c r="AE24" s="104"/>
      <c r="AF24" s="104"/>
      <c r="AM24" s="81" t="s">
        <v>1207</v>
      </c>
      <c r="AN24" s="104" t="s">
        <v>932</v>
      </c>
      <c r="AQ24" s="81"/>
      <c r="AR24" s="104"/>
      <c r="AS24" s="102" t="s">
        <v>483</v>
      </c>
      <c r="AT24" s="102" t="s">
        <v>747</v>
      </c>
      <c r="AU24" s="81"/>
      <c r="AV24" s="104"/>
      <c r="AY24" s="81"/>
      <c r="AZ24" s="104"/>
      <c r="BC24" s="81"/>
      <c r="BD24" s="104"/>
      <c r="BG24" s="81"/>
      <c r="BH24" s="104"/>
      <c r="BK24" s="81"/>
      <c r="BL24" s="104"/>
    </row>
    <row r="25" spans="1:64" ht="16.5" x14ac:dyDescent="0.35">
      <c r="A25" s="82">
        <v>1897</v>
      </c>
      <c r="B25" s="78" t="s">
        <v>793</v>
      </c>
      <c r="C25" s="78" t="s">
        <v>794</v>
      </c>
      <c r="D25" s="83" t="s">
        <v>136</v>
      </c>
      <c r="E25" s="104" t="s">
        <v>1001</v>
      </c>
      <c r="F25" s="104" t="s">
        <v>721</v>
      </c>
      <c r="I25" s="96"/>
      <c r="J25" s="96"/>
      <c r="M25" s="104"/>
      <c r="N25" s="104"/>
      <c r="O25" s="104" t="s">
        <v>682</v>
      </c>
      <c r="P25" s="104" t="s">
        <v>721</v>
      </c>
      <c r="Q25" s="203" t="s">
        <v>1113</v>
      </c>
      <c r="R25" s="203"/>
      <c r="S25" s="104" t="s">
        <v>1077</v>
      </c>
      <c r="T25" s="104" t="s">
        <v>725</v>
      </c>
      <c r="U25" s="203"/>
      <c r="V25" s="203"/>
      <c r="W25" s="104" t="s">
        <v>364</v>
      </c>
      <c r="X25" s="104" t="s">
        <v>857</v>
      </c>
      <c r="Y25" s="203"/>
      <c r="Z25" s="203"/>
      <c r="AA25" s="104" t="s">
        <v>1166</v>
      </c>
      <c r="AB25" s="104" t="s">
        <v>1106</v>
      </c>
      <c r="AC25" s="203"/>
      <c r="AD25" s="203"/>
      <c r="AE25" s="104"/>
      <c r="AF25" s="104"/>
      <c r="AM25" s="81" t="s">
        <v>1208</v>
      </c>
      <c r="AN25" s="104" t="s">
        <v>721</v>
      </c>
      <c r="AQ25" s="81"/>
      <c r="AR25" s="104"/>
      <c r="AS25" s="102" t="s">
        <v>1249</v>
      </c>
      <c r="AT25" s="102" t="s">
        <v>1250</v>
      </c>
      <c r="AU25" s="81"/>
      <c r="AV25" s="104"/>
      <c r="AY25" s="81"/>
      <c r="AZ25" s="104"/>
      <c r="BC25" s="81"/>
      <c r="BD25" s="104"/>
      <c r="BG25" s="81"/>
      <c r="BH25" s="104"/>
      <c r="BK25" s="81"/>
      <c r="BL25" s="104"/>
    </row>
    <row r="26" spans="1:64" ht="16.5" x14ac:dyDescent="0.35">
      <c r="A26" s="82">
        <v>1898</v>
      </c>
      <c r="B26" s="83" t="s">
        <v>800</v>
      </c>
      <c r="C26" s="83" t="s">
        <v>801</v>
      </c>
      <c r="D26" s="83" t="s">
        <v>138</v>
      </c>
      <c r="E26" s="104"/>
      <c r="F26" s="104"/>
      <c r="I26" s="96"/>
      <c r="J26" s="96"/>
      <c r="M26" s="104"/>
      <c r="N26" s="104"/>
      <c r="O26" s="104" t="s">
        <v>680</v>
      </c>
      <c r="P26" s="104" t="s">
        <v>721</v>
      </c>
      <c r="Q26" s="102" t="s">
        <v>1101</v>
      </c>
      <c r="R26" s="102" t="s">
        <v>721</v>
      </c>
      <c r="S26" s="104" t="s">
        <v>658</v>
      </c>
      <c r="T26" s="104" t="s">
        <v>723</v>
      </c>
      <c r="U26" s="102"/>
      <c r="V26" s="102"/>
      <c r="W26" s="104" t="s">
        <v>1133</v>
      </c>
      <c r="X26" s="104" t="s">
        <v>912</v>
      </c>
      <c r="Y26" s="102"/>
      <c r="Z26" s="102"/>
      <c r="AA26" s="104" t="s">
        <v>681</v>
      </c>
      <c r="AB26" s="104" t="s">
        <v>721</v>
      </c>
      <c r="AC26" s="102"/>
      <c r="AD26" s="102"/>
      <c r="AE26" s="104"/>
      <c r="AF26" s="104"/>
      <c r="AM26" s="81" t="s">
        <v>656</v>
      </c>
      <c r="AN26" s="104" t="s">
        <v>721</v>
      </c>
      <c r="AQ26" s="81"/>
      <c r="AR26" s="104"/>
      <c r="AU26" s="81"/>
      <c r="AV26" s="104"/>
      <c r="AY26" s="81"/>
      <c r="AZ26" s="104"/>
      <c r="BC26" s="81"/>
      <c r="BD26" s="104"/>
      <c r="BG26" s="81"/>
      <c r="BH26" s="104"/>
      <c r="BK26" s="81"/>
      <c r="BL26" s="104"/>
    </row>
    <row r="27" spans="1:64" ht="16.5" x14ac:dyDescent="0.35">
      <c r="A27" s="82">
        <v>1898</v>
      </c>
      <c r="B27" s="83" t="s">
        <v>731</v>
      </c>
      <c r="C27" s="83" t="s">
        <v>802</v>
      </c>
      <c r="D27" s="83" t="s">
        <v>138</v>
      </c>
      <c r="E27" s="104"/>
      <c r="F27" s="104"/>
      <c r="I27" s="96"/>
      <c r="J27" s="96"/>
      <c r="M27" s="104"/>
      <c r="N27" s="104"/>
      <c r="O27" s="104" t="s">
        <v>1078</v>
      </c>
      <c r="P27" s="104" t="s">
        <v>726</v>
      </c>
      <c r="Q27" s="102" t="s">
        <v>7</v>
      </c>
      <c r="R27" s="102" t="s">
        <v>721</v>
      </c>
      <c r="S27" s="104" t="s">
        <v>1111</v>
      </c>
      <c r="T27" s="104" t="s">
        <v>749</v>
      </c>
      <c r="U27" s="102"/>
      <c r="V27" s="102"/>
      <c r="W27" s="104" t="s">
        <v>661</v>
      </c>
      <c r="X27" s="104" t="s">
        <v>721</v>
      </c>
      <c r="Y27" s="102"/>
      <c r="Z27" s="102"/>
      <c r="AA27" s="104" t="s">
        <v>1167</v>
      </c>
      <c r="AB27" s="104" t="s">
        <v>1168</v>
      </c>
      <c r="AC27" s="102"/>
      <c r="AD27" s="102"/>
      <c r="AE27" s="104"/>
      <c r="AF27" s="104"/>
      <c r="AM27" s="81" t="s">
        <v>1209</v>
      </c>
      <c r="AN27" s="104" t="s">
        <v>1210</v>
      </c>
      <c r="AQ27" s="81"/>
      <c r="AR27" s="104"/>
      <c r="AU27" s="81"/>
      <c r="AV27" s="104"/>
      <c r="AY27" s="81"/>
      <c r="AZ27" s="104"/>
      <c r="BC27" s="81"/>
      <c r="BD27" s="104"/>
      <c r="BG27" s="81"/>
      <c r="BH27" s="104"/>
      <c r="BK27" s="81"/>
      <c r="BL27" s="104"/>
    </row>
    <row r="28" spans="1:64" ht="16.5" x14ac:dyDescent="0.35">
      <c r="A28" s="82">
        <v>1898</v>
      </c>
      <c r="B28" s="83" t="s">
        <v>803</v>
      </c>
      <c r="C28" s="83" t="s">
        <v>804</v>
      </c>
      <c r="D28" s="83" t="s">
        <v>138</v>
      </c>
      <c r="E28" s="104"/>
      <c r="F28" s="104"/>
      <c r="I28" s="96"/>
      <c r="J28" s="96"/>
      <c r="M28" s="104"/>
      <c r="N28" s="104"/>
      <c r="O28" s="104" t="s">
        <v>1079</v>
      </c>
      <c r="P28" s="104" t="s">
        <v>721</v>
      </c>
      <c r="Q28" s="102" t="s">
        <v>651</v>
      </c>
      <c r="R28" s="102" t="s">
        <v>723</v>
      </c>
      <c r="S28" s="104" t="s">
        <v>589</v>
      </c>
      <c r="T28" s="104" t="s">
        <v>721</v>
      </c>
      <c r="U28" s="102"/>
      <c r="V28" s="102"/>
      <c r="W28" s="104" t="s">
        <v>1057</v>
      </c>
      <c r="X28" s="104" t="s">
        <v>932</v>
      </c>
      <c r="Y28" s="102"/>
      <c r="Z28" s="102"/>
      <c r="AA28" s="104" t="s">
        <v>680</v>
      </c>
      <c r="AB28" s="104" t="s">
        <v>723</v>
      </c>
      <c r="AC28" s="102"/>
      <c r="AD28" s="102"/>
      <c r="AE28" s="104"/>
      <c r="AF28" s="104"/>
      <c r="AM28" s="81" t="s">
        <v>1019</v>
      </c>
      <c r="AN28" s="104" t="s">
        <v>912</v>
      </c>
      <c r="AQ28" s="81"/>
      <c r="AR28" s="104"/>
      <c r="AU28" s="81"/>
      <c r="AV28" s="104"/>
      <c r="AY28" s="81"/>
      <c r="AZ28" s="104"/>
      <c r="BC28" s="81"/>
      <c r="BD28" s="104"/>
      <c r="BG28" s="81"/>
      <c r="BH28" s="104"/>
      <c r="BK28" s="81"/>
      <c r="BL28" s="104"/>
    </row>
    <row r="29" spans="1:64" ht="15.75" x14ac:dyDescent="0.3">
      <c r="A29" s="82">
        <v>1898</v>
      </c>
      <c r="B29" s="83" t="s">
        <v>803</v>
      </c>
      <c r="C29" s="83" t="s">
        <v>805</v>
      </c>
      <c r="D29" s="83" t="s">
        <v>138</v>
      </c>
      <c r="E29" s="97"/>
      <c r="F29" s="97"/>
      <c r="I29" s="97"/>
      <c r="J29" s="97"/>
      <c r="M29" s="97"/>
      <c r="N29" s="97"/>
      <c r="O29" s="104" t="s">
        <v>1016</v>
      </c>
      <c r="P29" s="104" t="s">
        <v>749</v>
      </c>
      <c r="Q29" s="97"/>
      <c r="R29" s="97"/>
      <c r="S29" s="104" t="s">
        <v>1112</v>
      </c>
      <c r="T29" s="104" t="s">
        <v>726</v>
      </c>
      <c r="U29" s="97"/>
      <c r="V29" s="97"/>
      <c r="W29" s="104" t="s">
        <v>645</v>
      </c>
      <c r="X29" s="104" t="s">
        <v>1096</v>
      </c>
      <c r="Y29" s="97"/>
      <c r="Z29" s="97"/>
      <c r="AA29" s="104" t="s">
        <v>762</v>
      </c>
      <c r="AB29" s="104" t="s">
        <v>749</v>
      </c>
      <c r="AC29" s="97"/>
      <c r="AD29" s="97"/>
      <c r="AE29" s="104"/>
      <c r="AF29" s="104"/>
      <c r="AM29" s="81" t="s">
        <v>1211</v>
      </c>
      <c r="AN29" s="104" t="s">
        <v>717</v>
      </c>
      <c r="AQ29" s="81"/>
      <c r="AR29" s="104"/>
      <c r="AU29" s="81"/>
      <c r="AV29" s="104"/>
      <c r="AY29" s="81"/>
      <c r="AZ29" s="104"/>
      <c r="BC29" s="81"/>
      <c r="BD29" s="104"/>
      <c r="BG29" s="81"/>
      <c r="BH29" s="104"/>
      <c r="BK29" s="81"/>
      <c r="BL29" s="104"/>
    </row>
    <row r="30" spans="1:64" ht="15.75" x14ac:dyDescent="0.3">
      <c r="A30" s="82">
        <v>1898</v>
      </c>
      <c r="B30" s="83" t="s">
        <v>803</v>
      </c>
      <c r="C30" s="83" t="s">
        <v>806</v>
      </c>
      <c r="D30" s="83" t="s">
        <v>138</v>
      </c>
      <c r="E30" s="97"/>
      <c r="F30" s="97"/>
      <c r="I30" s="97"/>
      <c r="J30" s="97"/>
      <c r="M30" s="97"/>
      <c r="N30" s="97"/>
      <c r="O30" s="104" t="s">
        <v>1080</v>
      </c>
      <c r="P30" s="104" t="s">
        <v>727</v>
      </c>
      <c r="Q30" s="97"/>
      <c r="R30" s="97"/>
      <c r="S30" s="203" t="s">
        <v>1113</v>
      </c>
      <c r="T30" s="203"/>
      <c r="U30" s="97"/>
      <c r="V30" s="97"/>
      <c r="W30" s="104" t="s">
        <v>1134</v>
      </c>
      <c r="X30" s="104" t="s">
        <v>718</v>
      </c>
      <c r="Y30" s="97"/>
      <c r="Z30" s="97"/>
      <c r="AA30" s="104" t="s">
        <v>517</v>
      </c>
      <c r="AB30" s="104" t="s">
        <v>726</v>
      </c>
      <c r="AC30" s="97"/>
      <c r="AD30" s="97"/>
      <c r="AE30" s="104"/>
      <c r="AF30" s="104"/>
      <c r="AM30" s="81" t="s">
        <v>664</v>
      </c>
      <c r="AN30" s="104" t="s">
        <v>721</v>
      </c>
      <c r="AQ30" s="81"/>
      <c r="AR30" s="104"/>
      <c r="AU30" s="81"/>
      <c r="AV30" s="104"/>
      <c r="AY30" s="81"/>
      <c r="AZ30" s="104"/>
      <c r="BC30" s="81"/>
      <c r="BD30" s="104"/>
      <c r="BG30" s="81"/>
      <c r="BH30" s="104"/>
      <c r="BK30" s="81"/>
      <c r="BL30" s="104"/>
    </row>
    <row r="31" spans="1:64" ht="16.5" x14ac:dyDescent="0.35">
      <c r="A31" s="82">
        <v>1898</v>
      </c>
      <c r="B31" s="83" t="s">
        <v>759</v>
      </c>
      <c r="C31" s="83" t="s">
        <v>760</v>
      </c>
      <c r="D31" s="83" t="s">
        <v>138</v>
      </c>
      <c r="E31" s="97"/>
      <c r="F31" s="97"/>
      <c r="I31" s="97"/>
      <c r="J31" s="97"/>
      <c r="M31" s="97"/>
      <c r="N31" s="97"/>
      <c r="O31" s="104" t="s">
        <v>1081</v>
      </c>
      <c r="P31" s="104" t="s">
        <v>721</v>
      </c>
      <c r="Q31" s="97"/>
      <c r="R31" s="97"/>
      <c r="S31" s="102" t="s">
        <v>660</v>
      </c>
      <c r="T31" s="102" t="s">
        <v>724</v>
      </c>
      <c r="U31" s="97"/>
      <c r="V31" s="97"/>
      <c r="W31" s="104" t="s">
        <v>1135</v>
      </c>
      <c r="X31" s="104" t="s">
        <v>723</v>
      </c>
      <c r="Y31" s="97"/>
      <c r="Z31" s="97"/>
      <c r="AA31" s="104"/>
      <c r="AB31" s="104"/>
      <c r="AC31" s="97"/>
      <c r="AD31" s="97"/>
      <c r="AE31" s="104"/>
      <c r="AF31" s="104"/>
      <c r="AM31" s="81" t="s">
        <v>1212</v>
      </c>
      <c r="AN31" s="104" t="s">
        <v>725</v>
      </c>
      <c r="AQ31" s="81"/>
      <c r="AR31" s="104"/>
      <c r="AU31" s="81"/>
      <c r="AV31" s="104"/>
      <c r="AY31" s="81"/>
      <c r="AZ31" s="104"/>
      <c r="BC31" s="81"/>
      <c r="BD31" s="104"/>
      <c r="BG31" s="81"/>
      <c r="BH31" s="104"/>
      <c r="BK31" s="81"/>
      <c r="BL31" s="104"/>
    </row>
    <row r="32" spans="1:64" ht="16.5" x14ac:dyDescent="0.35">
      <c r="A32" s="82">
        <v>1898</v>
      </c>
      <c r="B32" s="83" t="s">
        <v>807</v>
      </c>
      <c r="C32" s="83" t="s">
        <v>786</v>
      </c>
      <c r="D32" s="83" t="s">
        <v>138</v>
      </c>
      <c r="E32" s="97"/>
      <c r="F32" s="97"/>
      <c r="I32" s="97"/>
      <c r="J32" s="97"/>
      <c r="M32" s="97"/>
      <c r="N32" s="97"/>
      <c r="O32" s="104" t="s">
        <v>858</v>
      </c>
      <c r="P32" s="104" t="s">
        <v>721</v>
      </c>
      <c r="Q32" s="97"/>
      <c r="R32" s="97"/>
      <c r="S32" s="102" t="s">
        <v>651</v>
      </c>
      <c r="T32" s="102" t="s">
        <v>1110</v>
      </c>
      <c r="U32" s="97"/>
      <c r="V32" s="97"/>
      <c r="W32" s="102"/>
      <c r="X32" s="102"/>
      <c r="Y32" s="97"/>
      <c r="Z32" s="97"/>
      <c r="AA32" s="102"/>
      <c r="AB32" s="102"/>
      <c r="AC32" s="97"/>
      <c r="AD32" s="97"/>
      <c r="AE32" s="102"/>
      <c r="AF32" s="102"/>
    </row>
    <row r="33" spans="1:32" ht="16.5" x14ac:dyDescent="0.35">
      <c r="A33" s="82">
        <v>1898</v>
      </c>
      <c r="B33" s="83" t="s">
        <v>807</v>
      </c>
      <c r="C33" s="83" t="s">
        <v>808</v>
      </c>
      <c r="D33" s="83" t="s">
        <v>138</v>
      </c>
      <c r="E33" s="97"/>
      <c r="F33" s="97"/>
      <c r="I33" s="97"/>
      <c r="J33" s="97"/>
      <c r="M33" s="97"/>
      <c r="N33" s="97"/>
      <c r="O33" s="104" t="s">
        <v>1082</v>
      </c>
      <c r="P33" s="104" t="s">
        <v>723</v>
      </c>
      <c r="Q33" s="97"/>
      <c r="R33" s="97"/>
      <c r="S33" s="102" t="s">
        <v>589</v>
      </c>
      <c r="T33" s="102" t="s">
        <v>721</v>
      </c>
      <c r="U33" s="97"/>
      <c r="V33" s="97"/>
      <c r="W33" s="102"/>
      <c r="X33" s="102"/>
      <c r="Y33" s="97"/>
      <c r="Z33" s="97"/>
      <c r="AA33" s="102"/>
      <c r="AB33" s="102"/>
      <c r="AC33" s="97"/>
      <c r="AD33" s="97"/>
      <c r="AE33" s="102"/>
      <c r="AF33" s="102"/>
    </row>
    <row r="34" spans="1:32" ht="16.5" x14ac:dyDescent="0.35">
      <c r="A34" s="82">
        <v>1898</v>
      </c>
      <c r="B34" s="83" t="s">
        <v>809</v>
      </c>
      <c r="C34" s="83" t="s">
        <v>747</v>
      </c>
      <c r="D34" s="83" t="s">
        <v>138</v>
      </c>
      <c r="E34" s="97"/>
      <c r="F34" s="97"/>
      <c r="I34" s="97"/>
      <c r="J34" s="97"/>
      <c r="M34" s="97"/>
      <c r="N34" s="97"/>
      <c r="O34" s="104" t="s">
        <v>1083</v>
      </c>
      <c r="P34" s="104" t="s">
        <v>721</v>
      </c>
      <c r="Q34" s="97"/>
      <c r="R34" s="97"/>
      <c r="S34" s="102" t="s">
        <v>597</v>
      </c>
      <c r="T34" s="102" t="s">
        <v>721</v>
      </c>
      <c r="U34" s="97"/>
      <c r="V34" s="97"/>
      <c r="W34" s="102"/>
      <c r="X34" s="102"/>
      <c r="Y34" s="97"/>
      <c r="Z34" s="97"/>
      <c r="AA34" s="102"/>
      <c r="AB34" s="102"/>
      <c r="AC34" s="97"/>
      <c r="AD34" s="97"/>
      <c r="AE34" s="102"/>
      <c r="AF34" s="102"/>
    </row>
    <row r="35" spans="1:32" ht="15.75" x14ac:dyDescent="0.3">
      <c r="A35" s="82">
        <v>1898</v>
      </c>
      <c r="B35" s="83" t="s">
        <v>346</v>
      </c>
      <c r="C35" s="83" t="s">
        <v>786</v>
      </c>
      <c r="D35" s="83" t="s">
        <v>138</v>
      </c>
      <c r="E35" s="97"/>
      <c r="F35" s="97"/>
      <c r="I35" s="97"/>
      <c r="J35" s="97"/>
      <c r="M35" s="97"/>
      <c r="N35" s="97"/>
      <c r="O35" s="104" t="s">
        <v>907</v>
      </c>
      <c r="P35" s="104" t="s">
        <v>749</v>
      </c>
      <c r="Q35" s="97"/>
      <c r="R35" s="97"/>
      <c r="S35" s="104"/>
      <c r="T35" s="104"/>
      <c r="U35" s="97"/>
      <c r="V35" s="97"/>
      <c r="W35" s="104"/>
      <c r="X35" s="104"/>
      <c r="Y35" s="97"/>
      <c r="Z35" s="97"/>
      <c r="AA35" s="104"/>
      <c r="AB35" s="104"/>
      <c r="AC35" s="97"/>
      <c r="AD35" s="97"/>
      <c r="AE35" s="104"/>
      <c r="AF35" s="104"/>
    </row>
    <row r="36" spans="1:32" ht="15.75" x14ac:dyDescent="0.3">
      <c r="A36" s="82">
        <v>1898</v>
      </c>
      <c r="B36" s="83" t="s">
        <v>810</v>
      </c>
      <c r="C36" s="83" t="s">
        <v>765</v>
      </c>
      <c r="D36" s="83" t="s">
        <v>138</v>
      </c>
      <c r="E36" s="97"/>
      <c r="F36" s="97"/>
      <c r="I36" s="97"/>
      <c r="J36" s="97"/>
      <c r="M36" s="97"/>
      <c r="N36" s="97"/>
      <c r="O36" s="104" t="s">
        <v>1084</v>
      </c>
      <c r="P36" s="104" t="s">
        <v>721</v>
      </c>
      <c r="Q36" s="97"/>
      <c r="R36" s="97"/>
      <c r="S36" s="104"/>
      <c r="T36" s="104"/>
      <c r="U36" s="97"/>
      <c r="V36" s="97"/>
      <c r="W36" s="104"/>
      <c r="X36" s="104"/>
      <c r="Y36" s="97"/>
      <c r="Z36" s="97"/>
      <c r="AA36" s="104"/>
      <c r="AB36" s="104"/>
      <c r="AC36" s="97"/>
      <c r="AD36" s="97"/>
      <c r="AE36" s="104"/>
      <c r="AF36" s="104"/>
    </row>
    <row r="37" spans="1:32" ht="15.75" x14ac:dyDescent="0.3">
      <c r="A37" s="82">
        <v>1898</v>
      </c>
      <c r="B37" s="83" t="s">
        <v>811</v>
      </c>
      <c r="C37" s="83" t="s">
        <v>812</v>
      </c>
      <c r="D37" s="83" t="s">
        <v>138</v>
      </c>
      <c r="E37" s="104"/>
      <c r="F37" s="104"/>
      <c r="I37" s="96"/>
      <c r="J37" s="96"/>
      <c r="M37" s="104"/>
      <c r="N37" s="104"/>
      <c r="O37" s="104" t="s">
        <v>1085</v>
      </c>
      <c r="P37" s="104" t="s">
        <v>721</v>
      </c>
      <c r="Q37" s="104"/>
      <c r="R37" s="104"/>
      <c r="S37" s="104"/>
      <c r="T37" s="104"/>
      <c r="U37" s="104"/>
      <c r="V37" s="104"/>
      <c r="W37" s="104"/>
      <c r="X37" s="104"/>
      <c r="Y37" s="104"/>
      <c r="Z37" s="104"/>
      <c r="AA37" s="104"/>
      <c r="AB37" s="104"/>
      <c r="AC37" s="104"/>
      <c r="AD37" s="104"/>
      <c r="AE37" s="104"/>
      <c r="AF37" s="104"/>
    </row>
    <row r="38" spans="1:32" ht="15.75" x14ac:dyDescent="0.3">
      <c r="A38" s="82">
        <v>1898</v>
      </c>
      <c r="B38" s="84" t="s">
        <v>362</v>
      </c>
      <c r="C38" s="84" t="s">
        <v>690</v>
      </c>
      <c r="D38" s="83" t="s">
        <v>17</v>
      </c>
      <c r="E38" s="104"/>
      <c r="F38" s="104"/>
      <c r="I38" s="96"/>
      <c r="J38" s="96"/>
      <c r="M38" s="104"/>
      <c r="N38" s="104"/>
      <c r="O38" s="104" t="s">
        <v>1070</v>
      </c>
      <c r="P38" s="104" t="s">
        <v>884</v>
      </c>
      <c r="Q38" s="104"/>
      <c r="R38" s="104"/>
      <c r="S38" s="104"/>
      <c r="T38" s="104"/>
      <c r="U38" s="104"/>
      <c r="V38" s="104"/>
      <c r="W38" s="104"/>
      <c r="X38" s="104"/>
      <c r="Y38" s="104"/>
      <c r="Z38" s="104"/>
      <c r="AA38" s="104"/>
      <c r="AB38" s="104"/>
      <c r="AC38" s="104"/>
      <c r="AD38" s="104"/>
      <c r="AE38" s="104"/>
      <c r="AF38" s="104"/>
    </row>
    <row r="39" spans="1:32" ht="15.75" x14ac:dyDescent="0.3">
      <c r="A39" s="82">
        <v>1898</v>
      </c>
      <c r="B39" s="84" t="s">
        <v>371</v>
      </c>
      <c r="C39" s="84" t="s">
        <v>764</v>
      </c>
      <c r="D39" s="83" t="s">
        <v>17</v>
      </c>
      <c r="E39" s="104"/>
      <c r="F39" s="104"/>
      <c r="I39" s="96"/>
      <c r="J39" s="96"/>
      <c r="M39" s="104"/>
      <c r="N39" s="104"/>
      <c r="O39" s="104" t="s">
        <v>1086</v>
      </c>
      <c r="P39" s="104" t="s">
        <v>721</v>
      </c>
      <c r="Q39" s="104"/>
      <c r="R39" s="104"/>
      <c r="S39" s="104"/>
      <c r="T39" s="104"/>
      <c r="U39" s="104"/>
      <c r="V39" s="104"/>
      <c r="W39" s="104"/>
      <c r="X39" s="104"/>
      <c r="Y39" s="104"/>
      <c r="Z39" s="104"/>
      <c r="AA39" s="104"/>
      <c r="AB39" s="104"/>
      <c r="AC39" s="104"/>
      <c r="AD39" s="104"/>
      <c r="AE39" s="104"/>
      <c r="AF39" s="104"/>
    </row>
    <row r="40" spans="1:32" ht="15.75" x14ac:dyDescent="0.3">
      <c r="A40" s="82">
        <v>1898</v>
      </c>
      <c r="B40" s="84" t="s">
        <v>816</v>
      </c>
      <c r="C40" s="84" t="s">
        <v>817</v>
      </c>
      <c r="D40" s="83" t="s">
        <v>17</v>
      </c>
      <c r="E40" s="104"/>
      <c r="F40" s="104"/>
      <c r="I40" s="96"/>
      <c r="J40" s="96"/>
      <c r="M40" s="104"/>
      <c r="N40" s="104"/>
      <c r="O40" s="104" t="s">
        <v>472</v>
      </c>
      <c r="P40" s="104" t="s">
        <v>725</v>
      </c>
      <c r="Q40" s="104"/>
      <c r="R40" s="104"/>
      <c r="S40" s="104"/>
      <c r="T40" s="104"/>
      <c r="U40" s="104"/>
      <c r="V40" s="104"/>
      <c r="W40" s="104"/>
      <c r="X40" s="104"/>
      <c r="Y40" s="104"/>
      <c r="Z40" s="104"/>
      <c r="AA40" s="104"/>
      <c r="AB40" s="104"/>
      <c r="AC40" s="104"/>
      <c r="AD40" s="104"/>
      <c r="AE40" s="104"/>
      <c r="AF40" s="104"/>
    </row>
    <row r="41" spans="1:32" ht="15.75" x14ac:dyDescent="0.3">
      <c r="A41" s="82">
        <v>1898</v>
      </c>
      <c r="B41" s="84" t="s">
        <v>818</v>
      </c>
      <c r="C41" s="84" t="s">
        <v>819</v>
      </c>
      <c r="D41" s="83" t="s">
        <v>17</v>
      </c>
      <c r="E41" s="104"/>
      <c r="F41" s="104"/>
      <c r="I41" s="96"/>
      <c r="J41" s="96"/>
      <c r="M41" s="104"/>
      <c r="N41" s="104"/>
      <c r="O41" s="104" t="s">
        <v>1087</v>
      </c>
      <c r="P41" s="104" t="s">
        <v>1088</v>
      </c>
      <c r="Q41" s="104"/>
      <c r="R41" s="104"/>
      <c r="S41" s="104"/>
      <c r="T41" s="104"/>
      <c r="U41" s="104"/>
      <c r="V41" s="104"/>
      <c r="W41" s="104"/>
      <c r="X41" s="104"/>
      <c r="Y41" s="104"/>
      <c r="Z41" s="104"/>
      <c r="AA41" s="104"/>
      <c r="AB41" s="104"/>
      <c r="AC41" s="104"/>
      <c r="AD41" s="104"/>
      <c r="AE41" s="104"/>
      <c r="AF41" s="104"/>
    </row>
    <row r="42" spans="1:32" ht="15.75" x14ac:dyDescent="0.3">
      <c r="A42" s="82">
        <v>1898</v>
      </c>
      <c r="B42" s="84" t="s">
        <v>820</v>
      </c>
      <c r="C42" s="84" t="s">
        <v>765</v>
      </c>
      <c r="D42" s="83" t="s">
        <v>17</v>
      </c>
      <c r="O42" s="104" t="s">
        <v>1089</v>
      </c>
      <c r="P42" s="104" t="s">
        <v>749</v>
      </c>
      <c r="S42" s="104"/>
      <c r="T42" s="104"/>
      <c r="W42" s="104"/>
      <c r="X42" s="104"/>
      <c r="AA42" s="104"/>
      <c r="AB42" s="104"/>
      <c r="AE42" s="104"/>
      <c r="AF42" s="104"/>
    </row>
    <row r="43" spans="1:32" ht="15.75" x14ac:dyDescent="0.3">
      <c r="A43" s="82">
        <v>1898</v>
      </c>
      <c r="B43" s="84" t="s">
        <v>373</v>
      </c>
      <c r="C43" s="84" t="s">
        <v>821</v>
      </c>
      <c r="D43" s="83" t="s">
        <v>17</v>
      </c>
      <c r="O43" s="104" t="s">
        <v>1090</v>
      </c>
      <c r="P43" s="104" t="s">
        <v>912</v>
      </c>
      <c r="S43" s="104"/>
      <c r="T43" s="104"/>
      <c r="W43" s="104"/>
      <c r="X43" s="104"/>
      <c r="AA43" s="104"/>
      <c r="AB43" s="104"/>
      <c r="AE43" s="104"/>
      <c r="AF43" s="104"/>
    </row>
    <row r="44" spans="1:32" ht="15.75" x14ac:dyDescent="0.3">
      <c r="A44" s="82">
        <v>1898</v>
      </c>
      <c r="B44" s="84" t="s">
        <v>822</v>
      </c>
      <c r="C44" s="84" t="s">
        <v>802</v>
      </c>
      <c r="D44" s="83" t="s">
        <v>17</v>
      </c>
      <c r="O44" s="104" t="s">
        <v>1091</v>
      </c>
      <c r="P44" s="104" t="s">
        <v>912</v>
      </c>
      <c r="S44" s="104"/>
      <c r="T44" s="104"/>
      <c r="W44" s="104"/>
      <c r="X44" s="104"/>
      <c r="AA44" s="104"/>
      <c r="AB44" s="104"/>
      <c r="AE44" s="104"/>
      <c r="AF44" s="104"/>
    </row>
    <row r="45" spans="1:32" ht="15.75" x14ac:dyDescent="0.3">
      <c r="A45" s="82">
        <v>1898</v>
      </c>
      <c r="B45" s="84" t="s">
        <v>823</v>
      </c>
      <c r="C45" s="84" t="s">
        <v>824</v>
      </c>
      <c r="D45" s="83" t="s">
        <v>17</v>
      </c>
      <c r="O45" s="104" t="s">
        <v>1057</v>
      </c>
      <c r="P45" s="104" t="s">
        <v>932</v>
      </c>
      <c r="S45" s="104"/>
      <c r="T45" s="104"/>
      <c r="W45" s="104"/>
      <c r="X45" s="104"/>
      <c r="AA45" s="104"/>
      <c r="AB45" s="104"/>
      <c r="AE45" s="104"/>
      <c r="AF45" s="104"/>
    </row>
    <row r="46" spans="1:32" ht="15.75" x14ac:dyDescent="0.3">
      <c r="A46" s="82">
        <v>1898</v>
      </c>
      <c r="B46" s="84" t="s">
        <v>370</v>
      </c>
      <c r="C46" s="84" t="s">
        <v>787</v>
      </c>
      <c r="D46" s="83" t="s">
        <v>17</v>
      </c>
    </row>
    <row r="47" spans="1:32" ht="15.75" x14ac:dyDescent="0.3">
      <c r="A47" s="82">
        <v>1898</v>
      </c>
      <c r="B47" s="84" t="s">
        <v>825</v>
      </c>
      <c r="C47" s="84" t="s">
        <v>764</v>
      </c>
      <c r="D47" s="83" t="s">
        <v>17</v>
      </c>
    </row>
    <row r="48" spans="1:32" ht="15.75" x14ac:dyDescent="0.3">
      <c r="A48" s="82">
        <v>1898</v>
      </c>
      <c r="B48" s="84" t="s">
        <v>826</v>
      </c>
      <c r="C48" s="84" t="s">
        <v>827</v>
      </c>
      <c r="D48" s="83" t="s">
        <v>17</v>
      </c>
    </row>
    <row r="49" spans="1:4" ht="15.75" x14ac:dyDescent="0.3">
      <c r="A49" s="82">
        <v>1898</v>
      </c>
      <c r="B49" s="84" t="s">
        <v>820</v>
      </c>
      <c r="C49" s="84" t="s">
        <v>789</v>
      </c>
      <c r="D49" s="83" t="s">
        <v>17</v>
      </c>
    </row>
    <row r="50" spans="1:4" ht="15.75" x14ac:dyDescent="0.3">
      <c r="A50" s="82">
        <v>1898</v>
      </c>
      <c r="B50" s="83" t="s">
        <v>365</v>
      </c>
      <c r="C50" s="83" t="s">
        <v>828</v>
      </c>
      <c r="D50" s="83" t="s">
        <v>17</v>
      </c>
    </row>
    <row r="51" spans="1:4" ht="15.75" x14ac:dyDescent="0.3">
      <c r="A51" s="82">
        <v>1898</v>
      </c>
      <c r="B51" s="83" t="s">
        <v>829</v>
      </c>
      <c r="C51" s="83" t="s">
        <v>830</v>
      </c>
      <c r="D51" s="83" t="s">
        <v>17</v>
      </c>
    </row>
    <row r="52" spans="1:4" ht="15.75" x14ac:dyDescent="0.3">
      <c r="A52" s="82">
        <v>1898</v>
      </c>
      <c r="B52" s="83" t="s">
        <v>831</v>
      </c>
      <c r="C52" s="83" t="s">
        <v>786</v>
      </c>
      <c r="D52" s="83" t="s">
        <v>17</v>
      </c>
    </row>
    <row r="53" spans="1:4" ht="15.75" x14ac:dyDescent="0.3">
      <c r="A53" s="82">
        <v>1898</v>
      </c>
      <c r="B53" s="83" t="s">
        <v>425</v>
      </c>
      <c r="C53" s="83" t="s">
        <v>762</v>
      </c>
      <c r="D53" s="83" t="s">
        <v>17</v>
      </c>
    </row>
    <row r="54" spans="1:4" ht="15.75" x14ac:dyDescent="0.3">
      <c r="A54" s="82">
        <v>1898</v>
      </c>
      <c r="B54" s="83" t="s">
        <v>832</v>
      </c>
      <c r="C54" s="83" t="s">
        <v>762</v>
      </c>
      <c r="D54" s="83" t="s">
        <v>17</v>
      </c>
    </row>
    <row r="55" spans="1:4" ht="15.75" x14ac:dyDescent="0.3">
      <c r="A55" s="82">
        <v>1899</v>
      </c>
      <c r="B55" s="83" t="s">
        <v>879</v>
      </c>
      <c r="C55" s="83" t="s">
        <v>802</v>
      </c>
      <c r="D55" s="83" t="s">
        <v>58</v>
      </c>
    </row>
    <row r="56" spans="1:4" ht="15.75" x14ac:dyDescent="0.3">
      <c r="A56" s="82">
        <v>1899</v>
      </c>
      <c r="B56" s="83" t="s">
        <v>879</v>
      </c>
      <c r="C56" s="83" t="s">
        <v>787</v>
      </c>
      <c r="D56" s="83" t="s">
        <v>58</v>
      </c>
    </row>
    <row r="57" spans="1:4" ht="15.75" x14ac:dyDescent="0.3">
      <c r="A57" s="82">
        <v>1899</v>
      </c>
      <c r="B57" s="83" t="s">
        <v>880</v>
      </c>
      <c r="C57" s="83" t="s">
        <v>786</v>
      </c>
      <c r="D57" s="83" t="s">
        <v>58</v>
      </c>
    </row>
    <row r="58" spans="1:4" ht="15.75" x14ac:dyDescent="0.3">
      <c r="A58" s="82">
        <v>1899</v>
      </c>
      <c r="B58" s="83" t="s">
        <v>881</v>
      </c>
      <c r="C58" s="83" t="s">
        <v>786</v>
      </c>
      <c r="D58" s="83" t="s">
        <v>58</v>
      </c>
    </row>
    <row r="59" spans="1:4" ht="15.75" x14ac:dyDescent="0.3">
      <c r="A59" s="82">
        <v>1899</v>
      </c>
      <c r="B59" s="83" t="s">
        <v>882</v>
      </c>
      <c r="C59" s="83" t="s">
        <v>840</v>
      </c>
      <c r="D59" s="83" t="s">
        <v>58</v>
      </c>
    </row>
    <row r="60" spans="1:4" ht="15.75" x14ac:dyDescent="0.3">
      <c r="A60" s="82">
        <v>1899</v>
      </c>
      <c r="B60" s="83" t="s">
        <v>883</v>
      </c>
      <c r="C60" s="83" t="s">
        <v>884</v>
      </c>
      <c r="D60" s="83" t="s">
        <v>58</v>
      </c>
    </row>
    <row r="61" spans="1:4" ht="15.75" x14ac:dyDescent="0.3">
      <c r="A61" s="82">
        <v>1899</v>
      </c>
      <c r="B61" s="84" t="s">
        <v>885</v>
      </c>
      <c r="C61" s="84" t="s">
        <v>886</v>
      </c>
      <c r="D61" s="83" t="s">
        <v>58</v>
      </c>
    </row>
    <row r="62" spans="1:4" ht="15.75" x14ac:dyDescent="0.3">
      <c r="A62" s="82">
        <v>1899</v>
      </c>
      <c r="B62" s="84" t="s">
        <v>887</v>
      </c>
      <c r="C62" s="84" t="s">
        <v>786</v>
      </c>
      <c r="D62" s="83" t="s">
        <v>58</v>
      </c>
    </row>
    <row r="63" spans="1:4" ht="15.75" x14ac:dyDescent="0.3">
      <c r="A63" s="82">
        <v>1899</v>
      </c>
      <c r="B63" s="84" t="s">
        <v>468</v>
      </c>
      <c r="C63" s="84" t="s">
        <v>804</v>
      </c>
      <c r="D63" s="83" t="s">
        <v>58</v>
      </c>
    </row>
    <row r="64" spans="1:4" ht="15.75" x14ac:dyDescent="0.3">
      <c r="A64" s="82">
        <v>1899</v>
      </c>
      <c r="B64" s="84" t="s">
        <v>881</v>
      </c>
      <c r="C64" s="84" t="s">
        <v>888</v>
      </c>
      <c r="D64" s="83" t="s">
        <v>58</v>
      </c>
    </row>
    <row r="65" spans="1:4" ht="15.75" x14ac:dyDescent="0.3">
      <c r="A65" s="82">
        <v>1899</v>
      </c>
      <c r="B65" s="84" t="s">
        <v>439</v>
      </c>
      <c r="C65" s="84" t="s">
        <v>889</v>
      </c>
      <c r="D65" s="83" t="s">
        <v>58</v>
      </c>
    </row>
    <row r="66" spans="1:4" ht="15.75" x14ac:dyDescent="0.3">
      <c r="A66" s="82">
        <v>1899</v>
      </c>
      <c r="B66" s="84" t="s">
        <v>476</v>
      </c>
      <c r="C66" s="84" t="s">
        <v>890</v>
      </c>
      <c r="D66" s="83" t="s">
        <v>58</v>
      </c>
    </row>
    <row r="67" spans="1:4" ht="15.75" x14ac:dyDescent="0.3">
      <c r="A67" s="82">
        <v>1899</v>
      </c>
      <c r="B67" s="84" t="s">
        <v>891</v>
      </c>
      <c r="C67" s="84" t="s">
        <v>721</v>
      </c>
      <c r="D67" s="83" t="s">
        <v>58</v>
      </c>
    </row>
    <row r="68" spans="1:4" ht="15.75" x14ac:dyDescent="0.3">
      <c r="A68" s="82">
        <v>1899</v>
      </c>
      <c r="B68" s="84" t="s">
        <v>362</v>
      </c>
      <c r="C68" s="84" t="s">
        <v>690</v>
      </c>
      <c r="D68" s="83" t="s">
        <v>58</v>
      </c>
    </row>
    <row r="69" spans="1:4" ht="15.75" x14ac:dyDescent="0.3">
      <c r="A69" s="82">
        <v>1899</v>
      </c>
      <c r="B69" s="84" t="s">
        <v>892</v>
      </c>
      <c r="C69" s="84" t="s">
        <v>724</v>
      </c>
      <c r="D69" s="83" t="s">
        <v>58</v>
      </c>
    </row>
    <row r="70" spans="1:4" ht="15.75" x14ac:dyDescent="0.3">
      <c r="A70" s="82">
        <v>1899</v>
      </c>
      <c r="B70" s="84" t="s">
        <v>892</v>
      </c>
      <c r="C70" s="84" t="s">
        <v>893</v>
      </c>
      <c r="D70" s="83" t="s">
        <v>58</v>
      </c>
    </row>
    <row r="71" spans="1:4" ht="15.75" x14ac:dyDescent="0.3">
      <c r="A71" s="82">
        <v>1899</v>
      </c>
      <c r="B71" s="83" t="s">
        <v>894</v>
      </c>
      <c r="C71" s="83" t="s">
        <v>855</v>
      </c>
      <c r="D71" s="83" t="s">
        <v>58</v>
      </c>
    </row>
    <row r="72" spans="1:4" ht="15.75" x14ac:dyDescent="0.3">
      <c r="A72" s="82">
        <v>1899</v>
      </c>
      <c r="B72" s="83" t="s">
        <v>867</v>
      </c>
      <c r="C72" s="83" t="s">
        <v>895</v>
      </c>
      <c r="D72" s="83" t="s">
        <v>58</v>
      </c>
    </row>
    <row r="73" spans="1:4" ht="15.75" x14ac:dyDescent="0.3">
      <c r="A73" s="82">
        <v>1899</v>
      </c>
      <c r="B73" s="83" t="s">
        <v>408</v>
      </c>
      <c r="C73" s="83" t="s">
        <v>760</v>
      </c>
      <c r="D73" s="83" t="s">
        <v>58</v>
      </c>
    </row>
    <row r="74" spans="1:4" ht="15.75" x14ac:dyDescent="0.3">
      <c r="A74" s="82">
        <v>1899</v>
      </c>
      <c r="B74" s="83" t="s">
        <v>811</v>
      </c>
      <c r="C74" s="83" t="s">
        <v>812</v>
      </c>
      <c r="D74" s="83" t="s">
        <v>58</v>
      </c>
    </row>
    <row r="75" spans="1:4" ht="15.75" x14ac:dyDescent="0.3">
      <c r="A75" s="82">
        <v>1899</v>
      </c>
      <c r="B75" s="83" t="s">
        <v>827</v>
      </c>
      <c r="C75" s="83" t="s">
        <v>889</v>
      </c>
      <c r="D75" s="83" t="s">
        <v>58</v>
      </c>
    </row>
    <row r="76" spans="1:4" ht="15.75" x14ac:dyDescent="0.3">
      <c r="A76" s="82">
        <v>1899</v>
      </c>
      <c r="B76" s="83" t="s">
        <v>896</v>
      </c>
      <c r="C76" s="83" t="s">
        <v>725</v>
      </c>
      <c r="D76" s="83" t="s">
        <v>58</v>
      </c>
    </row>
    <row r="77" spans="1:4" ht="15.75" x14ac:dyDescent="0.3">
      <c r="A77" s="82">
        <v>1899</v>
      </c>
      <c r="B77" s="83" t="s">
        <v>897</v>
      </c>
      <c r="C77" s="83" t="s">
        <v>718</v>
      </c>
      <c r="D77" s="83" t="s">
        <v>58</v>
      </c>
    </row>
    <row r="78" spans="1:4" ht="15.75" x14ac:dyDescent="0.3">
      <c r="A78" s="82">
        <v>1899</v>
      </c>
      <c r="B78" s="83" t="s">
        <v>441</v>
      </c>
      <c r="C78" s="83" t="s">
        <v>846</v>
      </c>
      <c r="D78" s="83" t="s">
        <v>58</v>
      </c>
    </row>
    <row r="79" spans="1:4" ht="15.75" x14ac:dyDescent="0.3">
      <c r="A79" s="82">
        <v>1899</v>
      </c>
      <c r="B79" s="83" t="s">
        <v>517</v>
      </c>
      <c r="C79" s="83" t="s">
        <v>723</v>
      </c>
      <c r="D79" s="83" t="s">
        <v>58</v>
      </c>
    </row>
    <row r="80" spans="1:4" ht="15.75" x14ac:dyDescent="0.3">
      <c r="A80" s="82">
        <v>1899</v>
      </c>
      <c r="B80" s="84" t="s">
        <v>825</v>
      </c>
      <c r="C80" s="84" t="s">
        <v>760</v>
      </c>
      <c r="D80" s="83" t="s">
        <v>58</v>
      </c>
    </row>
    <row r="81" spans="1:4" ht="15.75" x14ac:dyDescent="0.3">
      <c r="A81" s="82">
        <v>1899</v>
      </c>
      <c r="B81" s="84" t="s">
        <v>409</v>
      </c>
      <c r="C81" s="84" t="s">
        <v>898</v>
      </c>
      <c r="D81" s="83" t="s">
        <v>58</v>
      </c>
    </row>
    <row r="82" spans="1:4" ht="15.75" x14ac:dyDescent="0.3">
      <c r="A82" s="82">
        <v>1899</v>
      </c>
      <c r="B82" s="83" t="s">
        <v>885</v>
      </c>
      <c r="C82" s="83" t="s">
        <v>723</v>
      </c>
      <c r="D82" s="83" t="s">
        <v>58</v>
      </c>
    </row>
    <row r="83" spans="1:4" ht="15.75" x14ac:dyDescent="0.3">
      <c r="A83" s="82">
        <v>1899</v>
      </c>
      <c r="B83" s="83" t="s">
        <v>433</v>
      </c>
      <c r="C83" s="83" t="s">
        <v>721</v>
      </c>
      <c r="D83" s="83" t="s">
        <v>58</v>
      </c>
    </row>
    <row r="84" spans="1:4" ht="15.75" x14ac:dyDescent="0.3">
      <c r="A84" s="82">
        <v>1899</v>
      </c>
      <c r="B84" s="83" t="s">
        <v>863</v>
      </c>
      <c r="C84" s="83" t="s">
        <v>721</v>
      </c>
      <c r="D84" s="83" t="s">
        <v>58</v>
      </c>
    </row>
    <row r="85" spans="1:4" ht="15.75" x14ac:dyDescent="0.3">
      <c r="A85" s="82">
        <v>1899</v>
      </c>
      <c r="B85" s="80" t="s">
        <v>475</v>
      </c>
      <c r="C85" s="80" t="s">
        <v>841</v>
      </c>
      <c r="D85" s="83" t="s">
        <v>1</v>
      </c>
    </row>
    <row r="86" spans="1:4" ht="15.75" x14ac:dyDescent="0.3">
      <c r="A86" s="82">
        <v>1899</v>
      </c>
      <c r="B86" s="79" t="s">
        <v>373</v>
      </c>
      <c r="C86" s="79" t="s">
        <v>842</v>
      </c>
      <c r="D86" s="83" t="s">
        <v>1</v>
      </c>
    </row>
    <row r="87" spans="1:4" ht="15.75" x14ac:dyDescent="0.3">
      <c r="A87" s="82">
        <v>1899</v>
      </c>
      <c r="B87" s="79" t="s">
        <v>843</v>
      </c>
      <c r="C87" s="79" t="s">
        <v>732</v>
      </c>
      <c r="D87" s="83" t="s">
        <v>1</v>
      </c>
    </row>
    <row r="88" spans="1:4" ht="15.75" x14ac:dyDescent="0.3">
      <c r="A88" s="82">
        <v>1899</v>
      </c>
      <c r="B88" s="79" t="s">
        <v>356</v>
      </c>
      <c r="C88" s="79" t="s">
        <v>690</v>
      </c>
      <c r="D88" s="83" t="s">
        <v>1</v>
      </c>
    </row>
    <row r="89" spans="1:4" ht="15.75" x14ac:dyDescent="0.3">
      <c r="A89" s="82">
        <v>1899</v>
      </c>
      <c r="B89" s="79" t="s">
        <v>356</v>
      </c>
      <c r="C89" s="79" t="s">
        <v>844</v>
      </c>
      <c r="D89" s="83" t="s">
        <v>1</v>
      </c>
    </row>
    <row r="90" spans="1:4" ht="15.75" x14ac:dyDescent="0.3">
      <c r="A90" s="82">
        <v>1899</v>
      </c>
      <c r="B90" s="79" t="s">
        <v>731</v>
      </c>
      <c r="C90" s="79" t="s">
        <v>787</v>
      </c>
      <c r="D90" s="83" t="s">
        <v>1</v>
      </c>
    </row>
    <row r="91" spans="1:4" ht="15.75" x14ac:dyDescent="0.3">
      <c r="A91" s="82">
        <v>1899</v>
      </c>
      <c r="B91" s="79" t="s">
        <v>364</v>
      </c>
      <c r="C91" s="79" t="s">
        <v>804</v>
      </c>
      <c r="D91" s="83" t="s">
        <v>1</v>
      </c>
    </row>
    <row r="92" spans="1:4" ht="15.75" x14ac:dyDescent="0.3">
      <c r="A92" s="82">
        <v>1899</v>
      </c>
      <c r="B92" s="79" t="s">
        <v>845</v>
      </c>
      <c r="C92" s="79" t="s">
        <v>846</v>
      </c>
      <c r="D92" s="83" t="s">
        <v>1</v>
      </c>
    </row>
    <row r="93" spans="1:4" ht="15.75" x14ac:dyDescent="0.3">
      <c r="A93" s="82">
        <v>1899</v>
      </c>
      <c r="B93" s="79" t="s">
        <v>847</v>
      </c>
      <c r="C93" s="79" t="s">
        <v>802</v>
      </c>
      <c r="D93" s="83" t="s">
        <v>1</v>
      </c>
    </row>
    <row r="94" spans="1:4" ht="15.75" x14ac:dyDescent="0.3">
      <c r="A94" s="82">
        <v>1899</v>
      </c>
      <c r="B94" s="79" t="s">
        <v>848</v>
      </c>
      <c r="C94" s="79" t="s">
        <v>786</v>
      </c>
      <c r="D94" s="83" t="s">
        <v>1</v>
      </c>
    </row>
    <row r="95" spans="1:4" ht="15.75" x14ac:dyDescent="0.3">
      <c r="A95" s="82">
        <v>1899</v>
      </c>
      <c r="B95" s="79" t="s">
        <v>849</v>
      </c>
      <c r="C95" s="79" t="s">
        <v>791</v>
      </c>
      <c r="D95" s="83" t="s">
        <v>1</v>
      </c>
    </row>
    <row r="96" spans="1:4" ht="15.75" x14ac:dyDescent="0.3">
      <c r="A96" s="82">
        <v>1899</v>
      </c>
      <c r="B96" s="79" t="s">
        <v>849</v>
      </c>
      <c r="C96" s="79" t="s">
        <v>765</v>
      </c>
      <c r="D96" s="83" t="s">
        <v>1</v>
      </c>
    </row>
    <row r="97" spans="1:4" ht="15.75" x14ac:dyDescent="0.3">
      <c r="A97" s="82">
        <v>1899</v>
      </c>
      <c r="B97" s="79" t="s">
        <v>850</v>
      </c>
      <c r="C97" s="79" t="s">
        <v>764</v>
      </c>
      <c r="D97" s="83" t="s">
        <v>1</v>
      </c>
    </row>
    <row r="98" spans="1:4" ht="15.75" x14ac:dyDescent="0.3">
      <c r="A98" s="82">
        <v>1899</v>
      </c>
      <c r="B98" s="79" t="s">
        <v>851</v>
      </c>
      <c r="C98" s="79" t="s">
        <v>354</v>
      </c>
      <c r="D98" s="83" t="s">
        <v>1</v>
      </c>
    </row>
    <row r="99" spans="1:4" ht="15.75" x14ac:dyDescent="0.3">
      <c r="A99" s="82">
        <v>1899</v>
      </c>
      <c r="B99" s="79" t="s">
        <v>852</v>
      </c>
      <c r="C99" s="79" t="s">
        <v>853</v>
      </c>
      <c r="D99" s="83" t="s">
        <v>1</v>
      </c>
    </row>
    <row r="100" spans="1:4" ht="15.75" x14ac:dyDescent="0.3">
      <c r="A100" s="82">
        <v>1899</v>
      </c>
      <c r="B100" s="79" t="s">
        <v>854</v>
      </c>
      <c r="C100" s="79" t="s">
        <v>786</v>
      </c>
      <c r="D100" s="83" t="s">
        <v>1</v>
      </c>
    </row>
    <row r="101" spans="1:4" ht="15.75" x14ac:dyDescent="0.3">
      <c r="A101" s="82">
        <v>1899</v>
      </c>
      <c r="B101" s="79" t="s">
        <v>470</v>
      </c>
      <c r="C101" s="79" t="s">
        <v>855</v>
      </c>
      <c r="D101" s="83" t="s">
        <v>1</v>
      </c>
    </row>
    <row r="102" spans="1:4" ht="15.75" x14ac:dyDescent="0.3">
      <c r="A102" s="82">
        <v>1899</v>
      </c>
      <c r="B102" s="79" t="s">
        <v>356</v>
      </c>
      <c r="C102" s="79" t="s">
        <v>856</v>
      </c>
      <c r="D102" s="83" t="s">
        <v>1</v>
      </c>
    </row>
    <row r="103" spans="1:4" ht="15.75" x14ac:dyDescent="0.3">
      <c r="A103" s="82">
        <v>1899</v>
      </c>
      <c r="B103" s="79" t="s">
        <v>807</v>
      </c>
      <c r="C103" s="79" t="s">
        <v>857</v>
      </c>
      <c r="D103" s="83" t="s">
        <v>1</v>
      </c>
    </row>
    <row r="104" spans="1:4" ht="15.75" x14ac:dyDescent="0.3">
      <c r="A104" s="82">
        <v>1899</v>
      </c>
      <c r="B104" s="79" t="s">
        <v>858</v>
      </c>
      <c r="C104" s="79" t="s">
        <v>812</v>
      </c>
      <c r="D104" s="83" t="s">
        <v>1</v>
      </c>
    </row>
    <row r="105" spans="1:4" ht="15.75" x14ac:dyDescent="0.3">
      <c r="A105" s="82">
        <v>1899</v>
      </c>
      <c r="B105" s="79" t="s">
        <v>859</v>
      </c>
      <c r="C105" s="81" t="s">
        <v>726</v>
      </c>
      <c r="D105" s="83" t="s">
        <v>1</v>
      </c>
    </row>
    <row r="106" spans="1:4" ht="15.75" x14ac:dyDescent="0.3">
      <c r="A106" s="82">
        <v>1899</v>
      </c>
      <c r="B106" s="79" t="s">
        <v>408</v>
      </c>
      <c r="C106" s="81" t="s">
        <v>723</v>
      </c>
      <c r="D106" s="83" t="s">
        <v>1</v>
      </c>
    </row>
    <row r="107" spans="1:4" ht="15.75" x14ac:dyDescent="0.3">
      <c r="A107" s="82">
        <v>1899</v>
      </c>
      <c r="B107" s="79" t="s">
        <v>860</v>
      </c>
      <c r="C107" s="79" t="s">
        <v>861</v>
      </c>
      <c r="D107" s="83" t="s">
        <v>1</v>
      </c>
    </row>
    <row r="108" spans="1:4" ht="15.75" x14ac:dyDescent="0.3">
      <c r="A108" s="82">
        <v>1899</v>
      </c>
      <c r="B108" s="79" t="s">
        <v>862</v>
      </c>
      <c r="C108" s="79" t="s">
        <v>723</v>
      </c>
      <c r="D108" s="83" t="s">
        <v>1</v>
      </c>
    </row>
    <row r="109" spans="1:4" ht="15.75" x14ac:dyDescent="0.3">
      <c r="A109" s="82">
        <v>1899</v>
      </c>
      <c r="B109" s="79" t="s">
        <v>863</v>
      </c>
      <c r="C109" s="79" t="s">
        <v>864</v>
      </c>
      <c r="D109" s="83" t="s">
        <v>1</v>
      </c>
    </row>
    <row r="110" spans="1:4" ht="15.75" x14ac:dyDescent="0.3">
      <c r="A110" s="82">
        <v>1899</v>
      </c>
      <c r="B110" s="80" t="s">
        <v>405</v>
      </c>
      <c r="C110" s="80" t="s">
        <v>760</v>
      </c>
      <c r="D110" s="83" t="s">
        <v>1</v>
      </c>
    </row>
    <row r="111" spans="1:4" ht="15.75" x14ac:dyDescent="0.3">
      <c r="A111" s="82">
        <v>1899</v>
      </c>
      <c r="B111" s="80" t="s">
        <v>865</v>
      </c>
      <c r="C111" s="80" t="s">
        <v>866</v>
      </c>
      <c r="D111" s="83" t="s">
        <v>1</v>
      </c>
    </row>
    <row r="112" spans="1:4" ht="15.75" x14ac:dyDescent="0.3">
      <c r="A112" s="82">
        <v>1899</v>
      </c>
      <c r="B112" s="80" t="s">
        <v>551</v>
      </c>
      <c r="C112" s="80" t="s">
        <v>724</v>
      </c>
      <c r="D112" s="83" t="s">
        <v>1</v>
      </c>
    </row>
    <row r="113" spans="1:4" ht="15.75" x14ac:dyDescent="0.3">
      <c r="A113" s="82">
        <v>1899</v>
      </c>
      <c r="B113" s="80" t="s">
        <v>867</v>
      </c>
      <c r="C113" s="80" t="s">
        <v>721</v>
      </c>
      <c r="D113" s="83" t="s">
        <v>1</v>
      </c>
    </row>
    <row r="114" spans="1:4" ht="15.75" x14ac:dyDescent="0.3">
      <c r="A114" s="82">
        <v>1899</v>
      </c>
      <c r="B114" s="80" t="s">
        <v>534</v>
      </c>
      <c r="C114" s="80" t="s">
        <v>857</v>
      </c>
      <c r="D114" s="83" t="s">
        <v>1</v>
      </c>
    </row>
    <row r="115" spans="1:4" ht="15.75" x14ac:dyDescent="0.3">
      <c r="A115" s="82">
        <v>1899</v>
      </c>
      <c r="B115" s="79" t="s">
        <v>868</v>
      </c>
      <c r="C115" s="79" t="s">
        <v>787</v>
      </c>
      <c r="D115" s="83" t="s">
        <v>1</v>
      </c>
    </row>
    <row r="116" spans="1:4" ht="15.75" x14ac:dyDescent="0.3">
      <c r="A116" s="82">
        <v>1899</v>
      </c>
      <c r="B116" s="79" t="s">
        <v>371</v>
      </c>
      <c r="C116" s="79" t="s">
        <v>724</v>
      </c>
      <c r="D116" s="83" t="s">
        <v>1</v>
      </c>
    </row>
    <row r="117" spans="1:4" ht="15.75" x14ac:dyDescent="0.3">
      <c r="A117" s="82">
        <v>1899</v>
      </c>
      <c r="B117" s="80" t="s">
        <v>869</v>
      </c>
      <c r="C117" s="80" t="s">
        <v>791</v>
      </c>
      <c r="D117" s="83" t="s">
        <v>1</v>
      </c>
    </row>
    <row r="118" spans="1:4" ht="15.75" x14ac:dyDescent="0.3">
      <c r="A118" s="82">
        <v>1899</v>
      </c>
      <c r="B118" s="80" t="s">
        <v>403</v>
      </c>
      <c r="C118" s="80" t="s">
        <v>764</v>
      </c>
      <c r="D118" s="83" t="s">
        <v>1</v>
      </c>
    </row>
    <row r="119" spans="1:4" ht="15.75" x14ac:dyDescent="0.3">
      <c r="A119" s="82">
        <v>1899</v>
      </c>
      <c r="B119" s="80" t="s">
        <v>370</v>
      </c>
      <c r="C119" s="80" t="s">
        <v>787</v>
      </c>
      <c r="D119" s="83" t="s">
        <v>1</v>
      </c>
    </row>
    <row r="120" spans="1:4" ht="15.75" x14ac:dyDescent="0.3">
      <c r="A120" s="82">
        <v>1899</v>
      </c>
      <c r="B120" s="80" t="s">
        <v>370</v>
      </c>
      <c r="C120" s="80" t="s">
        <v>870</v>
      </c>
      <c r="D120" s="83" t="s">
        <v>1</v>
      </c>
    </row>
    <row r="121" spans="1:4" ht="15.75" x14ac:dyDescent="0.3">
      <c r="A121" s="82">
        <v>1899</v>
      </c>
      <c r="B121" s="80" t="s">
        <v>858</v>
      </c>
      <c r="C121" s="80" t="s">
        <v>765</v>
      </c>
      <c r="D121" s="83" t="s">
        <v>1</v>
      </c>
    </row>
    <row r="122" spans="1:4" ht="15.75" x14ac:dyDescent="0.3">
      <c r="A122" s="82">
        <v>1899</v>
      </c>
      <c r="B122" s="80" t="s">
        <v>404</v>
      </c>
      <c r="C122" s="80" t="s">
        <v>871</v>
      </c>
      <c r="D122" s="83" t="s">
        <v>1</v>
      </c>
    </row>
    <row r="123" spans="1:4" ht="15.75" x14ac:dyDescent="0.3">
      <c r="A123" s="82">
        <v>1901</v>
      </c>
      <c r="B123" s="90" t="s">
        <v>905</v>
      </c>
      <c r="C123" s="90" t="s">
        <v>718</v>
      </c>
      <c r="D123" s="104" t="s">
        <v>131</v>
      </c>
    </row>
    <row r="124" spans="1:4" ht="15.75" x14ac:dyDescent="0.3">
      <c r="A124" s="101">
        <v>1901</v>
      </c>
      <c r="B124" s="90" t="s">
        <v>674</v>
      </c>
      <c r="C124" s="90" t="s">
        <v>721</v>
      </c>
      <c r="D124" s="104" t="s">
        <v>131</v>
      </c>
    </row>
    <row r="125" spans="1:4" ht="15.75" x14ac:dyDescent="0.3">
      <c r="A125" s="101">
        <v>1901</v>
      </c>
      <c r="B125" s="90" t="s">
        <v>906</v>
      </c>
      <c r="C125" s="90" t="s">
        <v>749</v>
      </c>
      <c r="D125" s="104" t="s">
        <v>131</v>
      </c>
    </row>
    <row r="126" spans="1:4" ht="15.75" x14ac:dyDescent="0.3">
      <c r="A126" s="101">
        <v>1901</v>
      </c>
      <c r="B126" s="90" t="s">
        <v>907</v>
      </c>
      <c r="C126" s="90" t="s">
        <v>726</v>
      </c>
      <c r="D126" s="104" t="s">
        <v>131</v>
      </c>
    </row>
    <row r="127" spans="1:4" ht="15.75" x14ac:dyDescent="0.3">
      <c r="A127" s="101">
        <v>1901</v>
      </c>
      <c r="B127" s="88" t="s">
        <v>908</v>
      </c>
      <c r="C127" s="88" t="s">
        <v>909</v>
      </c>
      <c r="D127" s="104" t="s">
        <v>131</v>
      </c>
    </row>
    <row r="128" spans="1:4" ht="15.75" x14ac:dyDescent="0.3">
      <c r="A128" s="101">
        <v>1901</v>
      </c>
      <c r="B128" s="88" t="s">
        <v>910</v>
      </c>
      <c r="C128" s="88" t="s">
        <v>723</v>
      </c>
      <c r="D128" s="104" t="s">
        <v>131</v>
      </c>
    </row>
    <row r="129" spans="1:4" ht="15.75" x14ac:dyDescent="0.3">
      <c r="A129" s="101">
        <v>1901</v>
      </c>
      <c r="B129" s="88" t="s">
        <v>911</v>
      </c>
      <c r="C129" s="88" t="s">
        <v>912</v>
      </c>
      <c r="D129" s="104" t="s">
        <v>131</v>
      </c>
    </row>
    <row r="130" spans="1:4" ht="15.75" x14ac:dyDescent="0.3">
      <c r="A130" s="101">
        <v>1901</v>
      </c>
      <c r="B130" s="88" t="s">
        <v>913</v>
      </c>
      <c r="C130" s="88" t="s">
        <v>871</v>
      </c>
      <c r="D130" s="104" t="s">
        <v>131</v>
      </c>
    </row>
    <row r="131" spans="1:4" ht="15.75" x14ac:dyDescent="0.3">
      <c r="A131" s="101">
        <v>1901</v>
      </c>
      <c r="B131" s="89" t="s">
        <v>914</v>
      </c>
      <c r="C131" s="89" t="s">
        <v>915</v>
      </c>
      <c r="D131" s="104" t="s">
        <v>131</v>
      </c>
    </row>
    <row r="132" spans="1:4" ht="15.75" x14ac:dyDescent="0.3">
      <c r="A132" s="101">
        <v>1901</v>
      </c>
      <c r="B132" s="89" t="s">
        <v>517</v>
      </c>
      <c r="C132" s="89" t="s">
        <v>912</v>
      </c>
      <c r="D132" s="104" t="s">
        <v>131</v>
      </c>
    </row>
    <row r="133" spans="1:4" ht="15.75" x14ac:dyDescent="0.3">
      <c r="A133" s="101">
        <v>1901</v>
      </c>
      <c r="B133" s="89" t="s">
        <v>916</v>
      </c>
      <c r="C133" s="89" t="s">
        <v>871</v>
      </c>
      <c r="D133" s="104" t="s">
        <v>131</v>
      </c>
    </row>
    <row r="134" spans="1:4" ht="15.75" x14ac:dyDescent="0.3">
      <c r="A134" s="101">
        <v>1901</v>
      </c>
      <c r="B134" s="89" t="s">
        <v>362</v>
      </c>
      <c r="C134" s="89" t="s">
        <v>917</v>
      </c>
      <c r="D134" s="104" t="s">
        <v>131</v>
      </c>
    </row>
    <row r="135" spans="1:4" ht="15.75" x14ac:dyDescent="0.3">
      <c r="A135" s="101">
        <v>1901</v>
      </c>
      <c r="B135" s="89" t="s">
        <v>918</v>
      </c>
      <c r="C135" s="89" t="s">
        <v>723</v>
      </c>
      <c r="D135" s="104" t="s">
        <v>131</v>
      </c>
    </row>
    <row r="136" spans="1:4" ht="15.75" x14ac:dyDescent="0.3">
      <c r="A136" s="101">
        <v>1901</v>
      </c>
      <c r="B136" s="89" t="s">
        <v>514</v>
      </c>
      <c r="C136" s="89" t="s">
        <v>727</v>
      </c>
      <c r="D136" s="104" t="s">
        <v>131</v>
      </c>
    </row>
    <row r="137" spans="1:4" ht="15.75" x14ac:dyDescent="0.3">
      <c r="A137" s="101">
        <v>1901</v>
      </c>
      <c r="B137" s="89" t="s">
        <v>919</v>
      </c>
      <c r="C137" s="89" t="s">
        <v>721</v>
      </c>
      <c r="D137" s="104" t="s">
        <v>131</v>
      </c>
    </row>
    <row r="138" spans="1:4" ht="15.75" x14ac:dyDescent="0.3">
      <c r="A138" s="101">
        <v>1901</v>
      </c>
      <c r="B138" s="89" t="s">
        <v>920</v>
      </c>
      <c r="C138" s="89" t="s">
        <v>917</v>
      </c>
      <c r="D138" s="104" t="s">
        <v>131</v>
      </c>
    </row>
    <row r="139" spans="1:4" ht="15.75" x14ac:dyDescent="0.3">
      <c r="A139" s="101">
        <v>1901</v>
      </c>
      <c r="B139" s="89" t="s">
        <v>921</v>
      </c>
      <c r="C139" s="89" t="s">
        <v>723</v>
      </c>
      <c r="D139" s="104" t="s">
        <v>131</v>
      </c>
    </row>
    <row r="140" spans="1:4" ht="15.75" x14ac:dyDescent="0.3">
      <c r="A140" s="101">
        <v>1901</v>
      </c>
      <c r="B140" s="89" t="s">
        <v>922</v>
      </c>
      <c r="C140" s="89" t="s">
        <v>732</v>
      </c>
      <c r="D140" s="104" t="s">
        <v>131</v>
      </c>
    </row>
    <row r="141" spans="1:4" ht="15.75" x14ac:dyDescent="0.3">
      <c r="A141" s="101">
        <v>1901</v>
      </c>
      <c r="B141" s="89" t="s">
        <v>593</v>
      </c>
      <c r="C141" s="89" t="s">
        <v>840</v>
      </c>
      <c r="D141" s="104" t="s">
        <v>131</v>
      </c>
    </row>
    <row r="142" spans="1:4" ht="15.75" x14ac:dyDescent="0.3">
      <c r="A142" s="101">
        <v>1901</v>
      </c>
      <c r="B142" s="89" t="s">
        <v>923</v>
      </c>
      <c r="C142" s="89" t="s">
        <v>723</v>
      </c>
      <c r="D142" s="104" t="s">
        <v>131</v>
      </c>
    </row>
    <row r="143" spans="1:4" ht="15.75" x14ac:dyDescent="0.3">
      <c r="A143" s="101">
        <v>1901</v>
      </c>
      <c r="B143" s="90" t="s">
        <v>924</v>
      </c>
      <c r="C143" s="90" t="s">
        <v>726</v>
      </c>
      <c r="D143" s="104" t="s">
        <v>131</v>
      </c>
    </row>
    <row r="144" spans="1:4" ht="15.75" x14ac:dyDescent="0.3">
      <c r="A144" s="101">
        <v>1901</v>
      </c>
      <c r="B144" s="90" t="s">
        <v>925</v>
      </c>
      <c r="C144" s="90" t="s">
        <v>723</v>
      </c>
      <c r="D144" s="104" t="s">
        <v>131</v>
      </c>
    </row>
    <row r="145" spans="1:4" ht="15.75" x14ac:dyDescent="0.3">
      <c r="A145" s="101">
        <v>1901</v>
      </c>
      <c r="B145" s="90" t="s">
        <v>926</v>
      </c>
      <c r="C145" s="90" t="s">
        <v>732</v>
      </c>
      <c r="D145" s="104" t="s">
        <v>131</v>
      </c>
    </row>
    <row r="146" spans="1:4" ht="15.75" x14ac:dyDescent="0.3">
      <c r="A146" s="101">
        <v>1901</v>
      </c>
      <c r="B146" s="90" t="s">
        <v>927</v>
      </c>
      <c r="C146" s="90" t="s">
        <v>928</v>
      </c>
      <c r="D146" s="104" t="s">
        <v>131</v>
      </c>
    </row>
    <row r="147" spans="1:4" ht="15.75" x14ac:dyDescent="0.3">
      <c r="A147" s="101">
        <v>1901</v>
      </c>
      <c r="B147" s="90" t="s">
        <v>929</v>
      </c>
      <c r="C147" s="90" t="s">
        <v>840</v>
      </c>
      <c r="D147" s="104" t="s">
        <v>131</v>
      </c>
    </row>
    <row r="148" spans="1:4" ht="15.75" x14ac:dyDescent="0.3">
      <c r="A148" s="101">
        <v>1901</v>
      </c>
      <c r="B148" s="90" t="s">
        <v>930</v>
      </c>
      <c r="C148" s="90" t="s">
        <v>749</v>
      </c>
      <c r="D148" s="104" t="s">
        <v>131</v>
      </c>
    </row>
    <row r="149" spans="1:4" ht="15.75" x14ac:dyDescent="0.3">
      <c r="A149" s="101">
        <v>1901</v>
      </c>
      <c r="B149" s="90" t="s">
        <v>891</v>
      </c>
      <c r="C149" s="90" t="s">
        <v>931</v>
      </c>
      <c r="D149" s="104" t="s">
        <v>131</v>
      </c>
    </row>
    <row r="150" spans="1:4" ht="15.75" x14ac:dyDescent="0.3">
      <c r="A150" s="101">
        <v>1901</v>
      </c>
      <c r="B150" s="90" t="s">
        <v>907</v>
      </c>
      <c r="C150" s="90" t="s">
        <v>749</v>
      </c>
      <c r="D150" s="104" t="s">
        <v>131</v>
      </c>
    </row>
    <row r="151" spans="1:4" ht="15.75" x14ac:dyDescent="0.3">
      <c r="A151" s="101">
        <v>1901</v>
      </c>
      <c r="B151" s="86" t="s">
        <v>885</v>
      </c>
      <c r="C151" s="86" t="s">
        <v>903</v>
      </c>
      <c r="D151" s="104" t="s">
        <v>137</v>
      </c>
    </row>
    <row r="152" spans="1:4" ht="15.75" x14ac:dyDescent="0.3">
      <c r="A152" s="101">
        <v>1901</v>
      </c>
      <c r="B152" s="87" t="s">
        <v>431</v>
      </c>
      <c r="C152" s="87" t="s">
        <v>725</v>
      </c>
      <c r="D152" s="104" t="s">
        <v>137</v>
      </c>
    </row>
    <row r="153" spans="1:4" ht="15.75" x14ac:dyDescent="0.3">
      <c r="A153" s="82">
        <v>1902</v>
      </c>
      <c r="B153" s="91" t="s">
        <v>443</v>
      </c>
      <c r="C153" s="91" t="s">
        <v>932</v>
      </c>
      <c r="D153" s="104" t="s">
        <v>116</v>
      </c>
    </row>
    <row r="154" spans="1:4" ht="15.75" x14ac:dyDescent="0.3">
      <c r="A154" s="101">
        <v>1902</v>
      </c>
      <c r="B154" s="91" t="s">
        <v>933</v>
      </c>
      <c r="C154" s="91" t="s">
        <v>721</v>
      </c>
      <c r="D154" s="104" t="s">
        <v>116</v>
      </c>
    </row>
    <row r="155" spans="1:4" ht="15.75" x14ac:dyDescent="0.3">
      <c r="A155" s="101">
        <v>1902</v>
      </c>
      <c r="B155" s="91" t="s">
        <v>367</v>
      </c>
      <c r="C155" s="91" t="s">
        <v>857</v>
      </c>
      <c r="D155" s="104" t="s">
        <v>116</v>
      </c>
    </row>
    <row r="156" spans="1:4" ht="15.75" x14ac:dyDescent="0.3">
      <c r="A156" s="101">
        <v>1902</v>
      </c>
      <c r="B156" s="91" t="s">
        <v>442</v>
      </c>
      <c r="C156" s="91" t="s">
        <v>861</v>
      </c>
      <c r="D156" s="104" t="s">
        <v>116</v>
      </c>
    </row>
    <row r="157" spans="1:4" ht="15.75" x14ac:dyDescent="0.3">
      <c r="A157" s="101">
        <v>1902</v>
      </c>
      <c r="B157" s="91" t="s">
        <v>934</v>
      </c>
      <c r="C157" s="91" t="s">
        <v>935</v>
      </c>
      <c r="D157" s="104" t="s">
        <v>116</v>
      </c>
    </row>
    <row r="158" spans="1:4" ht="15.75" x14ac:dyDescent="0.3">
      <c r="A158" s="101">
        <v>1902</v>
      </c>
      <c r="B158" s="91" t="s">
        <v>881</v>
      </c>
      <c r="C158" s="91" t="s">
        <v>725</v>
      </c>
      <c r="D158" s="104" t="s">
        <v>116</v>
      </c>
    </row>
    <row r="159" spans="1:4" ht="15.75" x14ac:dyDescent="0.3">
      <c r="A159" s="101">
        <v>1902</v>
      </c>
      <c r="B159" s="91" t="s">
        <v>936</v>
      </c>
      <c r="C159" s="91" t="s">
        <v>725</v>
      </c>
      <c r="D159" s="104" t="s">
        <v>116</v>
      </c>
    </row>
    <row r="160" spans="1:4" ht="15.75" x14ac:dyDescent="0.3">
      <c r="A160" s="101">
        <v>1902</v>
      </c>
      <c r="B160" s="91" t="s">
        <v>937</v>
      </c>
      <c r="C160" s="91" t="s">
        <v>723</v>
      </c>
      <c r="D160" s="104" t="s">
        <v>116</v>
      </c>
    </row>
    <row r="161" spans="1:4" ht="15.75" x14ac:dyDescent="0.3">
      <c r="A161" s="101">
        <v>1902</v>
      </c>
      <c r="B161" s="91" t="s">
        <v>938</v>
      </c>
      <c r="C161" s="91" t="s">
        <v>939</v>
      </c>
      <c r="D161" s="104" t="s">
        <v>116</v>
      </c>
    </row>
    <row r="162" spans="1:4" ht="15.75" x14ac:dyDescent="0.3">
      <c r="A162" s="101">
        <v>1902</v>
      </c>
      <c r="B162" s="91" t="s">
        <v>938</v>
      </c>
      <c r="C162" s="91" t="s">
        <v>721</v>
      </c>
      <c r="D162" s="104" t="s">
        <v>116</v>
      </c>
    </row>
    <row r="163" spans="1:4" ht="15.75" x14ac:dyDescent="0.3">
      <c r="A163" s="101">
        <v>1902</v>
      </c>
      <c r="B163" s="91" t="s">
        <v>407</v>
      </c>
      <c r="C163" s="91" t="s">
        <v>736</v>
      </c>
      <c r="D163" s="104" t="s">
        <v>116</v>
      </c>
    </row>
    <row r="164" spans="1:4" ht="15.75" x14ac:dyDescent="0.3">
      <c r="A164" s="101">
        <v>1902</v>
      </c>
      <c r="B164" s="91" t="s">
        <v>439</v>
      </c>
      <c r="C164" s="91" t="s">
        <v>721</v>
      </c>
      <c r="D164" s="104" t="s">
        <v>116</v>
      </c>
    </row>
    <row r="165" spans="1:4" ht="15.75" x14ac:dyDescent="0.3">
      <c r="A165" s="101">
        <v>1902</v>
      </c>
      <c r="B165" s="91" t="s">
        <v>336</v>
      </c>
      <c r="C165" s="91" t="s">
        <v>723</v>
      </c>
      <c r="D165" s="104" t="s">
        <v>116</v>
      </c>
    </row>
    <row r="166" spans="1:4" ht="15.75" x14ac:dyDescent="0.3">
      <c r="A166" s="101">
        <v>1902</v>
      </c>
      <c r="B166" s="91" t="s">
        <v>440</v>
      </c>
      <c r="C166" s="91" t="s">
        <v>723</v>
      </c>
      <c r="D166" s="104" t="s">
        <v>116</v>
      </c>
    </row>
    <row r="167" spans="1:4" ht="15.75" x14ac:dyDescent="0.3">
      <c r="A167" s="101">
        <v>1902</v>
      </c>
      <c r="B167" s="91" t="s">
        <v>940</v>
      </c>
      <c r="C167" s="91" t="s">
        <v>912</v>
      </c>
      <c r="D167" s="104" t="s">
        <v>116</v>
      </c>
    </row>
    <row r="168" spans="1:4" ht="15.75" x14ac:dyDescent="0.3">
      <c r="A168" s="101">
        <v>1902</v>
      </c>
      <c r="B168" s="91" t="s">
        <v>881</v>
      </c>
      <c r="C168" s="91" t="s">
        <v>724</v>
      </c>
      <c r="D168" s="104" t="s">
        <v>116</v>
      </c>
    </row>
    <row r="169" spans="1:4" ht="15.75" x14ac:dyDescent="0.3">
      <c r="A169" s="101">
        <v>1902</v>
      </c>
      <c r="B169" s="92" t="s">
        <v>517</v>
      </c>
      <c r="C169" s="92" t="s">
        <v>732</v>
      </c>
      <c r="D169" s="104" t="s">
        <v>116</v>
      </c>
    </row>
    <row r="170" spans="1:4" ht="15.75" x14ac:dyDescent="0.3">
      <c r="A170" s="101">
        <v>1902</v>
      </c>
      <c r="B170" s="92" t="s">
        <v>941</v>
      </c>
      <c r="C170" s="92" t="s">
        <v>726</v>
      </c>
      <c r="D170" s="104" t="s">
        <v>116</v>
      </c>
    </row>
    <row r="171" spans="1:4" ht="15.75" x14ac:dyDescent="0.3">
      <c r="A171" s="101">
        <v>1902</v>
      </c>
      <c r="B171" s="92" t="s">
        <v>356</v>
      </c>
      <c r="C171" s="92" t="s">
        <v>917</v>
      </c>
      <c r="D171" s="104" t="s">
        <v>116</v>
      </c>
    </row>
    <row r="172" spans="1:4" ht="15.75" x14ac:dyDescent="0.3">
      <c r="A172" s="101">
        <v>1902</v>
      </c>
      <c r="B172" s="92" t="s">
        <v>520</v>
      </c>
      <c r="C172" s="92" t="s">
        <v>721</v>
      </c>
      <c r="D172" s="104" t="s">
        <v>116</v>
      </c>
    </row>
    <row r="173" spans="1:4" ht="15.75" x14ac:dyDescent="0.3">
      <c r="A173" s="101">
        <v>1902</v>
      </c>
      <c r="B173" s="92" t="s">
        <v>881</v>
      </c>
      <c r="C173" s="92" t="s">
        <v>721</v>
      </c>
      <c r="D173" s="104" t="s">
        <v>116</v>
      </c>
    </row>
    <row r="174" spans="1:4" ht="15.75" x14ac:dyDescent="0.3">
      <c r="A174" s="101">
        <v>1902</v>
      </c>
      <c r="B174" s="92" t="s">
        <v>942</v>
      </c>
      <c r="C174" s="92" t="s">
        <v>726</v>
      </c>
      <c r="D174" s="104" t="s">
        <v>116</v>
      </c>
    </row>
    <row r="175" spans="1:4" ht="15.75" x14ac:dyDescent="0.3">
      <c r="A175" s="101">
        <v>1902</v>
      </c>
      <c r="B175" s="92" t="s">
        <v>406</v>
      </c>
      <c r="C175" s="92" t="s">
        <v>943</v>
      </c>
      <c r="D175" s="104" t="s">
        <v>116</v>
      </c>
    </row>
    <row r="176" spans="1:4" ht="15.75" x14ac:dyDescent="0.3">
      <c r="A176" s="101">
        <v>1902</v>
      </c>
      <c r="B176" s="92" t="s">
        <v>820</v>
      </c>
      <c r="C176" s="92" t="s">
        <v>723</v>
      </c>
      <c r="D176" s="104" t="s">
        <v>116</v>
      </c>
    </row>
    <row r="177" spans="1:4" ht="15.75" x14ac:dyDescent="0.3">
      <c r="A177" s="101">
        <v>1902</v>
      </c>
      <c r="B177" s="92" t="s">
        <v>942</v>
      </c>
      <c r="C177" s="92" t="s">
        <v>932</v>
      </c>
      <c r="D177" s="104" t="s">
        <v>116</v>
      </c>
    </row>
    <row r="178" spans="1:4" ht="15.75" x14ac:dyDescent="0.3">
      <c r="A178" s="101">
        <v>1902</v>
      </c>
      <c r="B178" s="92" t="s">
        <v>944</v>
      </c>
      <c r="C178" s="92" t="s">
        <v>857</v>
      </c>
      <c r="D178" s="104" t="s">
        <v>116</v>
      </c>
    </row>
    <row r="179" spans="1:4" ht="15.75" x14ac:dyDescent="0.3">
      <c r="A179" s="101">
        <v>1902</v>
      </c>
      <c r="B179" s="93" t="s">
        <v>945</v>
      </c>
      <c r="C179" s="93" t="s">
        <v>723</v>
      </c>
      <c r="D179" s="104" t="s">
        <v>116</v>
      </c>
    </row>
    <row r="180" spans="1:4" ht="15.75" x14ac:dyDescent="0.3">
      <c r="A180" s="101">
        <v>1902</v>
      </c>
      <c r="B180" s="93" t="s">
        <v>946</v>
      </c>
      <c r="C180" s="93" t="s">
        <v>726</v>
      </c>
      <c r="D180" s="104" t="s">
        <v>116</v>
      </c>
    </row>
    <row r="181" spans="1:4" ht="15.75" x14ac:dyDescent="0.3">
      <c r="A181" s="101">
        <v>1902</v>
      </c>
      <c r="B181" s="93" t="s">
        <v>501</v>
      </c>
      <c r="C181" s="93" t="s">
        <v>947</v>
      </c>
      <c r="D181" s="104" t="s">
        <v>116</v>
      </c>
    </row>
    <row r="182" spans="1:4" ht="15.75" x14ac:dyDescent="0.3">
      <c r="A182" s="101">
        <v>1902</v>
      </c>
      <c r="B182" s="93" t="s">
        <v>774</v>
      </c>
      <c r="C182" s="93" t="s">
        <v>718</v>
      </c>
      <c r="D182" s="104" t="s">
        <v>116</v>
      </c>
    </row>
    <row r="183" spans="1:4" ht="15.75" x14ac:dyDescent="0.3">
      <c r="A183" s="101">
        <v>1902</v>
      </c>
      <c r="B183" s="93" t="s">
        <v>948</v>
      </c>
      <c r="C183" s="93" t="s">
        <v>932</v>
      </c>
      <c r="D183" s="104" t="s">
        <v>116</v>
      </c>
    </row>
    <row r="184" spans="1:4" ht="15.75" x14ac:dyDescent="0.3">
      <c r="A184" s="101">
        <v>1902</v>
      </c>
      <c r="B184" s="93" t="s">
        <v>441</v>
      </c>
      <c r="C184" s="93" t="s">
        <v>726</v>
      </c>
      <c r="D184" s="104" t="s">
        <v>116</v>
      </c>
    </row>
    <row r="185" spans="1:4" ht="15.75" x14ac:dyDescent="0.3">
      <c r="A185" s="101">
        <v>1902</v>
      </c>
      <c r="B185" s="93" t="s">
        <v>949</v>
      </c>
      <c r="C185" s="93" t="s">
        <v>724</v>
      </c>
      <c r="D185" s="104" t="s">
        <v>116</v>
      </c>
    </row>
    <row r="186" spans="1:4" ht="15.75" x14ac:dyDescent="0.3">
      <c r="A186" s="101">
        <v>1902</v>
      </c>
      <c r="B186" s="93" t="s">
        <v>950</v>
      </c>
      <c r="C186" s="93" t="s">
        <v>718</v>
      </c>
      <c r="D186" s="104" t="s">
        <v>116</v>
      </c>
    </row>
    <row r="187" spans="1:4" ht="15.75" x14ac:dyDescent="0.3">
      <c r="A187" s="101">
        <v>1902</v>
      </c>
      <c r="B187" s="92" t="s">
        <v>439</v>
      </c>
      <c r="C187" s="92" t="s">
        <v>721</v>
      </c>
      <c r="D187" s="104" t="s">
        <v>116</v>
      </c>
    </row>
    <row r="188" spans="1:4" ht="15.75" x14ac:dyDescent="0.3">
      <c r="A188" s="101">
        <v>1902</v>
      </c>
      <c r="B188" s="92" t="s">
        <v>951</v>
      </c>
      <c r="C188" s="92" t="s">
        <v>734</v>
      </c>
      <c r="D188" s="104" t="s">
        <v>116</v>
      </c>
    </row>
    <row r="189" spans="1:4" ht="15.75" x14ac:dyDescent="0.3">
      <c r="A189" s="101">
        <v>1902</v>
      </c>
      <c r="B189" s="92" t="s">
        <v>952</v>
      </c>
      <c r="C189" s="92" t="s">
        <v>721</v>
      </c>
      <c r="D189" s="104" t="s">
        <v>116</v>
      </c>
    </row>
    <row r="190" spans="1:4" ht="15.75" x14ac:dyDescent="0.3">
      <c r="A190" s="101">
        <v>1902</v>
      </c>
      <c r="B190" s="92" t="s">
        <v>514</v>
      </c>
      <c r="C190" s="92" t="s">
        <v>727</v>
      </c>
      <c r="D190" s="104" t="s">
        <v>116</v>
      </c>
    </row>
    <row r="191" spans="1:4" ht="15.75" x14ac:dyDescent="0.3">
      <c r="A191" s="101">
        <v>1902</v>
      </c>
      <c r="B191" s="92" t="s">
        <v>953</v>
      </c>
      <c r="C191" s="92" t="s">
        <v>932</v>
      </c>
      <c r="D191" s="104" t="s">
        <v>116</v>
      </c>
    </row>
    <row r="192" spans="1:4" ht="15.75" x14ac:dyDescent="0.3">
      <c r="A192" s="101">
        <v>1902</v>
      </c>
      <c r="B192" s="96" t="s">
        <v>346</v>
      </c>
      <c r="C192" s="96" t="s">
        <v>718</v>
      </c>
      <c r="D192" s="104" t="s">
        <v>136</v>
      </c>
    </row>
    <row r="193" spans="1:4" ht="15.75" x14ac:dyDescent="0.3">
      <c r="A193" s="101">
        <v>1902</v>
      </c>
      <c r="B193" s="96" t="s">
        <v>448</v>
      </c>
      <c r="C193" s="96" t="s">
        <v>725</v>
      </c>
      <c r="D193" s="104" t="s">
        <v>136</v>
      </c>
    </row>
    <row r="194" spans="1:4" ht="15.75" x14ac:dyDescent="0.3">
      <c r="A194" s="101">
        <v>1902</v>
      </c>
      <c r="B194" s="96" t="s">
        <v>709</v>
      </c>
      <c r="C194" s="96" t="s">
        <v>957</v>
      </c>
      <c r="D194" s="104" t="s">
        <v>136</v>
      </c>
    </row>
    <row r="195" spans="1:4" ht="15.75" x14ac:dyDescent="0.3">
      <c r="A195" s="101">
        <v>1902</v>
      </c>
      <c r="B195" s="96" t="s">
        <v>355</v>
      </c>
      <c r="C195" s="96" t="s">
        <v>721</v>
      </c>
      <c r="D195" s="104" t="s">
        <v>136</v>
      </c>
    </row>
    <row r="196" spans="1:4" ht="15.75" x14ac:dyDescent="0.3">
      <c r="A196" s="101">
        <v>1902</v>
      </c>
      <c r="B196" s="96" t="s">
        <v>859</v>
      </c>
      <c r="C196" s="96" t="s">
        <v>726</v>
      </c>
      <c r="D196" s="104" t="s">
        <v>136</v>
      </c>
    </row>
    <row r="197" spans="1:4" ht="15.75" x14ac:dyDescent="0.3">
      <c r="A197" s="101">
        <v>1902</v>
      </c>
      <c r="B197" s="96" t="s">
        <v>451</v>
      </c>
      <c r="C197" s="96" t="s">
        <v>718</v>
      </c>
      <c r="D197" s="104" t="s">
        <v>136</v>
      </c>
    </row>
    <row r="198" spans="1:4" ht="15.75" x14ac:dyDescent="0.3">
      <c r="A198" s="101">
        <v>1902</v>
      </c>
      <c r="B198" s="96" t="s">
        <v>450</v>
      </c>
      <c r="C198" s="96" t="s">
        <v>749</v>
      </c>
      <c r="D198" s="104" t="s">
        <v>136</v>
      </c>
    </row>
    <row r="199" spans="1:4" ht="15.75" x14ac:dyDescent="0.3">
      <c r="A199" s="101">
        <v>1902</v>
      </c>
      <c r="B199" s="96" t="s">
        <v>364</v>
      </c>
      <c r="C199" s="96" t="s">
        <v>725</v>
      </c>
      <c r="D199" s="104" t="s">
        <v>136</v>
      </c>
    </row>
    <row r="200" spans="1:4" ht="15.75" x14ac:dyDescent="0.3">
      <c r="A200" s="101">
        <v>1902</v>
      </c>
      <c r="B200" s="97" t="s">
        <v>958</v>
      </c>
      <c r="C200" s="97" t="s">
        <v>723</v>
      </c>
      <c r="D200" s="104" t="s">
        <v>136</v>
      </c>
    </row>
    <row r="201" spans="1:4" ht="15.75" x14ac:dyDescent="0.3">
      <c r="A201" s="101">
        <v>1902</v>
      </c>
      <c r="B201" s="97" t="s">
        <v>934</v>
      </c>
      <c r="C201" s="97" t="s">
        <v>723</v>
      </c>
      <c r="D201" s="104" t="s">
        <v>136</v>
      </c>
    </row>
    <row r="202" spans="1:4" ht="15.75" x14ac:dyDescent="0.3">
      <c r="A202" s="101">
        <v>1902</v>
      </c>
      <c r="B202" s="97" t="s">
        <v>851</v>
      </c>
      <c r="C202" s="97" t="s">
        <v>718</v>
      </c>
      <c r="D202" s="104" t="s">
        <v>136</v>
      </c>
    </row>
    <row r="203" spans="1:4" ht="16.5" x14ac:dyDescent="0.35">
      <c r="A203" s="82">
        <v>1903</v>
      </c>
      <c r="B203" s="103" t="s">
        <v>985</v>
      </c>
      <c r="C203" s="103" t="s">
        <v>721</v>
      </c>
      <c r="D203" s="104" t="s">
        <v>984</v>
      </c>
    </row>
    <row r="204" spans="1:4" ht="16.5" x14ac:dyDescent="0.35">
      <c r="A204" s="101">
        <v>1903</v>
      </c>
      <c r="B204" s="103" t="s">
        <v>356</v>
      </c>
      <c r="C204" s="103" t="s">
        <v>917</v>
      </c>
      <c r="D204" s="104" t="s">
        <v>984</v>
      </c>
    </row>
    <row r="205" spans="1:4" ht="16.5" x14ac:dyDescent="0.35">
      <c r="A205" s="101">
        <v>1903</v>
      </c>
      <c r="B205" s="103" t="s">
        <v>406</v>
      </c>
      <c r="C205" s="103" t="s">
        <v>986</v>
      </c>
      <c r="D205" s="104" t="s">
        <v>984</v>
      </c>
    </row>
    <row r="206" spans="1:4" ht="16.5" x14ac:dyDescent="0.35">
      <c r="A206" s="101">
        <v>1903</v>
      </c>
      <c r="B206" s="103" t="s">
        <v>987</v>
      </c>
      <c r="C206" s="103" t="s">
        <v>721</v>
      </c>
      <c r="D206" s="104" t="s">
        <v>984</v>
      </c>
    </row>
    <row r="207" spans="1:4" ht="16.5" x14ac:dyDescent="0.35">
      <c r="A207" s="101">
        <v>1903</v>
      </c>
      <c r="B207" s="103" t="s">
        <v>370</v>
      </c>
      <c r="C207" s="103" t="s">
        <v>749</v>
      </c>
      <c r="D207" s="104" t="s">
        <v>984</v>
      </c>
    </row>
    <row r="208" spans="1:4" ht="16.5" x14ac:dyDescent="0.35">
      <c r="A208" s="101">
        <v>1903</v>
      </c>
      <c r="B208" s="103" t="s">
        <v>469</v>
      </c>
      <c r="C208" s="103" t="s">
        <v>721</v>
      </c>
      <c r="D208" s="104" t="s">
        <v>984</v>
      </c>
    </row>
    <row r="209" spans="1:4" ht="16.5" x14ac:dyDescent="0.35">
      <c r="A209" s="101">
        <v>1903</v>
      </c>
      <c r="B209" s="103" t="s">
        <v>988</v>
      </c>
      <c r="C209" s="103" t="s">
        <v>726</v>
      </c>
      <c r="D209" s="104" t="s">
        <v>984</v>
      </c>
    </row>
    <row r="210" spans="1:4" ht="16.5" x14ac:dyDescent="0.35">
      <c r="A210" s="101">
        <v>1903</v>
      </c>
      <c r="B210" s="102" t="s">
        <v>989</v>
      </c>
      <c r="C210" s="102" t="s">
        <v>932</v>
      </c>
      <c r="D210" s="104" t="s">
        <v>984</v>
      </c>
    </row>
    <row r="211" spans="1:4" ht="16.5" x14ac:dyDescent="0.35">
      <c r="A211" s="101">
        <v>1903</v>
      </c>
      <c r="B211" s="102" t="s">
        <v>818</v>
      </c>
      <c r="C211" s="102" t="s">
        <v>912</v>
      </c>
      <c r="D211" s="104" t="s">
        <v>984</v>
      </c>
    </row>
    <row r="212" spans="1:4" ht="16.5" x14ac:dyDescent="0.35">
      <c r="A212" s="101">
        <v>1903</v>
      </c>
      <c r="B212" s="100" t="s">
        <v>967</v>
      </c>
      <c r="C212" s="100" t="s">
        <v>968</v>
      </c>
      <c r="D212" s="104" t="s">
        <v>978</v>
      </c>
    </row>
    <row r="213" spans="1:4" ht="16.5" x14ac:dyDescent="0.35">
      <c r="A213" s="101">
        <v>1903</v>
      </c>
      <c r="B213" s="100" t="s">
        <v>472</v>
      </c>
      <c r="C213" s="100" t="s">
        <v>912</v>
      </c>
      <c r="D213" s="104" t="s">
        <v>978</v>
      </c>
    </row>
    <row r="214" spans="1:4" ht="16.5" x14ac:dyDescent="0.35">
      <c r="A214" s="101">
        <v>1903</v>
      </c>
      <c r="B214" s="99" t="s">
        <v>969</v>
      </c>
      <c r="C214" s="99" t="s">
        <v>917</v>
      </c>
      <c r="D214" s="104" t="s">
        <v>978</v>
      </c>
    </row>
    <row r="215" spans="1:4" ht="16.5" x14ac:dyDescent="0.35">
      <c r="A215" s="101">
        <v>1903</v>
      </c>
      <c r="B215" s="99" t="s">
        <v>426</v>
      </c>
      <c r="C215" s="99" t="s">
        <v>725</v>
      </c>
      <c r="D215" s="104" t="s">
        <v>978</v>
      </c>
    </row>
    <row r="216" spans="1:4" ht="16.5" x14ac:dyDescent="0.35">
      <c r="A216" s="101">
        <v>1903</v>
      </c>
      <c r="B216" s="99" t="s">
        <v>970</v>
      </c>
      <c r="C216" s="99" t="s">
        <v>912</v>
      </c>
      <c r="D216" s="104" t="s">
        <v>978</v>
      </c>
    </row>
    <row r="217" spans="1:4" ht="16.5" x14ac:dyDescent="0.35">
      <c r="A217" s="101">
        <v>1903</v>
      </c>
      <c r="B217" s="99" t="s">
        <v>971</v>
      </c>
      <c r="C217" s="99" t="s">
        <v>957</v>
      </c>
      <c r="D217" s="104" t="s">
        <v>978</v>
      </c>
    </row>
    <row r="218" spans="1:4" ht="16.5" x14ac:dyDescent="0.35">
      <c r="A218" s="101">
        <v>1903</v>
      </c>
      <c r="B218" s="99" t="s">
        <v>475</v>
      </c>
      <c r="C218" s="99" t="s">
        <v>841</v>
      </c>
      <c r="D218" s="104" t="s">
        <v>978</v>
      </c>
    </row>
    <row r="219" spans="1:4" ht="16.5" x14ac:dyDescent="0.35">
      <c r="A219" s="101">
        <v>1903</v>
      </c>
      <c r="B219" s="99" t="s">
        <v>431</v>
      </c>
      <c r="C219" s="99" t="s">
        <v>725</v>
      </c>
      <c r="D219" s="104" t="s">
        <v>978</v>
      </c>
    </row>
    <row r="220" spans="1:4" ht="16.5" x14ac:dyDescent="0.35">
      <c r="A220" s="101">
        <v>1903</v>
      </c>
      <c r="B220" s="99" t="s">
        <v>972</v>
      </c>
      <c r="C220" s="99" t="s">
        <v>903</v>
      </c>
      <c r="D220" s="104" t="s">
        <v>978</v>
      </c>
    </row>
    <row r="221" spans="1:4" ht="16.5" x14ac:dyDescent="0.35">
      <c r="A221" s="101">
        <v>1903</v>
      </c>
      <c r="B221" s="99" t="s">
        <v>470</v>
      </c>
      <c r="C221" s="99" t="s">
        <v>724</v>
      </c>
      <c r="D221" s="104" t="s">
        <v>978</v>
      </c>
    </row>
    <row r="222" spans="1:4" ht="16.5" x14ac:dyDescent="0.35">
      <c r="A222" s="101">
        <v>1903</v>
      </c>
      <c r="B222" s="100" t="s">
        <v>973</v>
      </c>
      <c r="C222" s="100" t="s">
        <v>736</v>
      </c>
      <c r="D222" s="104" t="s">
        <v>978</v>
      </c>
    </row>
    <row r="223" spans="1:4" ht="16.5" x14ac:dyDescent="0.35">
      <c r="A223" s="101">
        <v>1903</v>
      </c>
      <c r="B223" s="100" t="s">
        <v>974</v>
      </c>
      <c r="C223" s="100" t="s">
        <v>724</v>
      </c>
      <c r="D223" s="104" t="s">
        <v>978</v>
      </c>
    </row>
    <row r="224" spans="1:4" ht="16.5" x14ac:dyDescent="0.35">
      <c r="A224" s="101">
        <v>1903</v>
      </c>
      <c r="B224" s="100" t="s">
        <v>364</v>
      </c>
      <c r="C224" s="100" t="s">
        <v>732</v>
      </c>
      <c r="D224" s="104" t="s">
        <v>978</v>
      </c>
    </row>
    <row r="225" spans="1:4" ht="16.5" x14ac:dyDescent="0.35">
      <c r="A225" s="101">
        <v>1903</v>
      </c>
      <c r="B225" s="99" t="s">
        <v>975</v>
      </c>
      <c r="C225" s="99" t="s">
        <v>976</v>
      </c>
      <c r="D225" s="104" t="s">
        <v>978</v>
      </c>
    </row>
    <row r="226" spans="1:4" ht="16.5" x14ac:dyDescent="0.35">
      <c r="A226" s="101">
        <v>1903</v>
      </c>
      <c r="B226" s="99" t="s">
        <v>977</v>
      </c>
      <c r="C226" s="99" t="s">
        <v>749</v>
      </c>
      <c r="D226" s="104" t="s">
        <v>978</v>
      </c>
    </row>
    <row r="227" spans="1:4" ht="16.5" x14ac:dyDescent="0.35">
      <c r="A227" s="101">
        <v>1903</v>
      </c>
      <c r="B227" s="99" t="s">
        <v>677</v>
      </c>
      <c r="C227" s="99" t="s">
        <v>749</v>
      </c>
      <c r="D227" s="104" t="s">
        <v>978</v>
      </c>
    </row>
  </sheetData>
  <mergeCells count="52">
    <mergeCell ref="BE1:BH1"/>
    <mergeCell ref="BE2:BF2"/>
    <mergeCell ref="BG2:BH2"/>
    <mergeCell ref="BI1:BL1"/>
    <mergeCell ref="BI2:BJ2"/>
    <mergeCell ref="BK2:BL2"/>
    <mergeCell ref="AW1:AZ1"/>
    <mergeCell ref="AW2:AX2"/>
    <mergeCell ref="AY2:AZ2"/>
    <mergeCell ref="BA2:BB2"/>
    <mergeCell ref="BA1:BD1"/>
    <mergeCell ref="BC2:BD2"/>
    <mergeCell ref="AO1:AR1"/>
    <mergeCell ref="AO2:AP2"/>
    <mergeCell ref="AQ2:AR2"/>
    <mergeCell ref="AS1:AV1"/>
    <mergeCell ref="AS2:AT2"/>
    <mergeCell ref="AU2:AV2"/>
    <mergeCell ref="Y25:Z25"/>
    <mergeCell ref="AC1:AF1"/>
    <mergeCell ref="AC2:AD2"/>
    <mergeCell ref="AE2:AF2"/>
    <mergeCell ref="AC25:AD25"/>
    <mergeCell ref="U25:V25"/>
    <mergeCell ref="Q1:T1"/>
    <mergeCell ref="Q2:R2"/>
    <mergeCell ref="S2:T2"/>
    <mergeCell ref="Q25:R25"/>
    <mergeCell ref="AK1:AN1"/>
    <mergeCell ref="AK2:AL2"/>
    <mergeCell ref="AM2:AN2"/>
    <mergeCell ref="S30:T30"/>
    <mergeCell ref="E1:H1"/>
    <mergeCell ref="E2:F2"/>
    <mergeCell ref="G2:H2"/>
    <mergeCell ref="M1:P1"/>
    <mergeCell ref="M2:N2"/>
    <mergeCell ref="O2:P2"/>
    <mergeCell ref="I1:L1"/>
    <mergeCell ref="I2:J2"/>
    <mergeCell ref="K2:L2"/>
    <mergeCell ref="U1:X1"/>
    <mergeCell ref="U2:V2"/>
    <mergeCell ref="W2:X2"/>
    <mergeCell ref="B1:D1"/>
    <mergeCell ref="B2:C2"/>
    <mergeCell ref="AG1:AJ1"/>
    <mergeCell ref="AI2:AJ2"/>
    <mergeCell ref="AG2:AH2"/>
    <mergeCell ref="Y1:AB1"/>
    <mergeCell ref="Y2:Z2"/>
    <mergeCell ref="AA2:A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TOTTY</vt:lpstr>
      <vt:lpstr>MONTAGU</vt:lpstr>
      <vt:lpstr>Panini</vt:lpstr>
      <vt:lpstr>Sheet3</vt:lpstr>
      <vt:lpstr>Sheet4</vt:lpstr>
      <vt:lpstr>Sheet6</vt:lpstr>
      <vt:lpstr>Squads</vt:lpstr>
    </vt:vector>
  </TitlesOfParts>
  <Company>Swinton Community School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c:creator>
  <cp:lastModifiedBy>Chris Brook</cp:lastModifiedBy>
  <cp:lastPrinted>2019-08-13T21:44:23Z</cp:lastPrinted>
  <dcterms:created xsi:type="dcterms:W3CDTF">2016-02-25T22:15:01Z</dcterms:created>
  <dcterms:modified xsi:type="dcterms:W3CDTF">2021-03-07T00:32:45Z</dcterms:modified>
</cp:coreProperties>
</file>